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CUENTA PUBLICA\EJERCICIO 2022\CUENTA PUBLICA 2022\1.1 ESTADOS E INFORMACIÒN CONTABLE\"/>
    </mc:Choice>
  </mc:AlternateContent>
  <xr:revisionPtr revIDLastSave="0" documentId="13_ncr:1_{691F3E8D-CDB8-454B-A90B-B626C07D26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TA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20" i="1" l="1"/>
  <c r="J242" i="1"/>
  <c r="J211" i="1"/>
  <c r="J204" i="1"/>
  <c r="I73" i="1"/>
  <c r="J250" i="1" l="1"/>
  <c r="H31" i="1"/>
  <c r="J267" i="1"/>
  <c r="J146" i="1"/>
  <c r="H26" i="1"/>
  <c r="H164" i="1"/>
  <c r="I113" i="1"/>
  <c r="I109" i="1"/>
  <c r="I116" i="1" s="1"/>
  <c r="H21" i="1"/>
  <c r="H19" i="1" s="1"/>
  <c r="H14" i="1"/>
  <c r="H51" i="1" l="1"/>
  <c r="F75" i="1" s="1"/>
  <c r="J95" i="1"/>
  <c r="H156" i="1" l="1"/>
  <c r="G192" i="1"/>
  <c r="G194" i="1" s="1"/>
  <c r="G196" i="1" s="1"/>
  <c r="F133" i="1"/>
  <c r="F118" i="1" l="1"/>
  <c r="F120" i="1" s="1"/>
  <c r="G164" i="1"/>
  <c r="F179" i="1" l="1"/>
  <c r="G156" i="1" l="1"/>
  <c r="J215" i="1"/>
</calcChain>
</file>

<file path=xl/sharedStrings.xml><?xml version="1.0" encoding="utf-8"?>
<sst xmlns="http://schemas.openxmlformats.org/spreadsheetml/2006/main" count="243" uniqueCount="216">
  <si>
    <t>NOTAS A LOS ESTADOS FINANCIEROS</t>
  </si>
  <si>
    <t>BANCOS:</t>
  </si>
  <si>
    <t>FONDO</t>
  </si>
  <si>
    <t>IMPORTE</t>
  </si>
  <si>
    <t>ESTADO DE ACTIVIDADES:</t>
  </si>
  <si>
    <t>AHORRO:</t>
  </si>
  <si>
    <t>ESTADO DE VARIACIÒN EN LA HACIENDA PÙBLICA</t>
  </si>
  <si>
    <t>TOTAL DE PATRIMONIO</t>
  </si>
  <si>
    <t>ESTADO ANALITICO DEL ACTIVO:</t>
  </si>
  <si>
    <t>ACTIVO CIRCULANTE:</t>
  </si>
  <si>
    <t>ACTIVO NO CIRCULANTE:</t>
  </si>
  <si>
    <t>SUMA ACTIVO</t>
  </si>
  <si>
    <t>REPO</t>
  </si>
  <si>
    <t>•</t>
  </si>
  <si>
    <t>TOTAL DE SALDO EFECTIVO Y EQUIVALENTES</t>
  </si>
  <si>
    <t>AÑO</t>
  </si>
  <si>
    <t>FAISM</t>
  </si>
  <si>
    <t>MUNICIPIO DE SAN SALVADOR HIDALGO</t>
  </si>
  <si>
    <t>ACTIVO</t>
  </si>
  <si>
    <t>EFECTIVO Y EQUIVALENTE</t>
  </si>
  <si>
    <t>DERECHOS A RECIBIR EFECTIVO Y EQUIVALENTES Y BIENES O SERVICIOS A RECIBIR</t>
  </si>
  <si>
    <t>CUENTAS POR COBRAR A CORTO PLAZO</t>
  </si>
  <si>
    <t>DEUDORES DIVERSOS POR COBRAR A CORTO PLAZO</t>
  </si>
  <si>
    <t>Suma</t>
  </si>
  <si>
    <t>BIENES MUEBLES, INMUEBLES E INTANGIBLES</t>
  </si>
  <si>
    <t>Bienes Muebles, Inmuebles e Intangibles</t>
  </si>
  <si>
    <t>Bienes Inmuebles, Infraestructura y Construcciones en Proceso</t>
  </si>
  <si>
    <t>TERRENOS</t>
  </si>
  <si>
    <t>Subtotal BIENES INMUEBLES, INFRAESTRUCTURA Y CONSTRUCCIONES EN PROCESO</t>
  </si>
  <si>
    <t>Bienes Muebles, Intangibles y Depreciaciones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</si>
  <si>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</si>
  <si>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</si>
  <si>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</si>
  <si>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</si>
  <si>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>Subtotal BIENES MUEBLES</t>
  </si>
  <si>
    <t>SOFTWARE</t>
  </si>
  <si>
    <t>LICENCIAS</t>
  </si>
  <si>
    <t>Subtotal ACTIVOS INTANGIBLES</t>
  </si>
  <si>
    <t>DEPRECIACIÓN ACUMULADA DE BIENES MUEBLES</t>
  </si>
  <si>
    <t>Subtotal DEPRECIACIÓN, DETERIORO Y AMORTIZACIÓN ACUMULADA DE BIENES</t>
  </si>
  <si>
    <t>EQUIPO DE DEFENSA Y SEGURIDAD</t>
  </si>
  <si>
    <t>COLECCIONES, OBRAS DE ARTE Y OBJETOS VALIOSOS</t>
  </si>
  <si>
    <t>OTROS ACTIVOS INTANGIBLES</t>
  </si>
  <si>
    <t>PASIVO</t>
  </si>
  <si>
    <t>PASIVO CIRCULANTE</t>
  </si>
  <si>
    <t>PASIVO NO CIRCULANTE</t>
  </si>
  <si>
    <t>Suma de Pasivo</t>
  </si>
  <si>
    <t>ESTADO DE FLUJO DE EFECTIVO:</t>
  </si>
  <si>
    <t>ORIGEN</t>
  </si>
  <si>
    <t>APLICACIÓN</t>
  </si>
  <si>
    <t xml:space="preserve">FLUJOS NETOS DE EFECTIVO POR ACTIVIDADES DE OPERACIÓN </t>
  </si>
  <si>
    <t>FLUJOS NETOS DE EFECTIVO POR ACTIVIDADES DE INVERSION</t>
  </si>
  <si>
    <t>INCREMENTO/DISMINUCION NETA EN EL EFECTIVO Y EQUIVALENTES AL EFECTIVO</t>
  </si>
  <si>
    <t>EFECTIVO Y EQUIVALENTES AL EFECTIVO AL INICIO DEL EJERCICIO</t>
  </si>
  <si>
    <t>EFECTIVO Y EQUIVALENTES AL EFECTIVO AL FINAL  DEL EJERCICIO</t>
  </si>
  <si>
    <t xml:space="preserve">TOTAL DE ACTIVO NO CIRCULANTE </t>
  </si>
  <si>
    <t>EDIFICIOS NO HABITACIONALES</t>
  </si>
  <si>
    <t>INFRAESTRUCTURA</t>
  </si>
  <si>
    <t>CONSTRUCCIONES EN PROCESO EN BIENES DE DOMINIO PUBLICO</t>
  </si>
  <si>
    <t>CONSTRUCCIONES EN PROCESO EN BIENES PROPIOS</t>
  </si>
  <si>
    <t xml:space="preserve">TOTAL DEL ACTIVO </t>
  </si>
  <si>
    <t>TOTAL DE ACTIVO CIRCULANTE:</t>
  </si>
  <si>
    <t xml:space="preserve">ANTICIPO  A PROVEEDORES </t>
  </si>
  <si>
    <t xml:space="preserve"> </t>
  </si>
  <si>
    <t>CAJA</t>
  </si>
  <si>
    <t>Este género se compone de dos grupos, el Pasivo Circulante y el Pasivo No Circulante, en éstos inciden cuentas a pagar a  corto plazo, retenciones y contribuciones por pagar a corto plazo y proveedores por pagar, a continuación se presenta la integración del pasivo:</t>
  </si>
  <si>
    <t>FEIEF</t>
  </si>
  <si>
    <t>F.G.P</t>
  </si>
  <si>
    <t>ISR</t>
  </si>
  <si>
    <t>FORTAMUN</t>
  </si>
  <si>
    <t>F.G.P.</t>
  </si>
  <si>
    <t>F.F.M.</t>
  </si>
  <si>
    <t>CISAN</t>
  </si>
  <si>
    <t>ISAN</t>
  </si>
  <si>
    <t>IEPS TABACO</t>
  </si>
  <si>
    <t>REPO AGUA</t>
  </si>
  <si>
    <t>REPO 1% RET.</t>
  </si>
  <si>
    <t>EQUIPO E INSTRUMENTAL MÈDICO Y DE LABORATORIO</t>
  </si>
  <si>
    <t>ANTICIPO A PROVEEDORES POR ADQUISICION DE BIENES INMUEBLES Y MUEBLES A CORTO PLAZO</t>
  </si>
  <si>
    <t>ESTADO DE FLUJO DE EFECTIVO</t>
  </si>
  <si>
    <t xml:space="preserve">ANTICIPO A CONTRATISTAS POR OBRA PUBLICA </t>
  </si>
  <si>
    <t>HACIENDA PUBLICA/PATRIMONIO NETO FINAL</t>
  </si>
  <si>
    <t>VARIACIONES DE LA HACIENDA PUBLICA/PATRIMONIO GENERADO</t>
  </si>
  <si>
    <t>CONCEPTO</t>
  </si>
  <si>
    <t>REPO RETENCIONES</t>
  </si>
  <si>
    <t>FOFIR</t>
  </si>
  <si>
    <t>IEPS GASOLINA</t>
  </si>
  <si>
    <t>REPO DEDUCCIONES</t>
  </si>
  <si>
    <t>FOCOM</t>
  </si>
  <si>
    <t>ISR EBI</t>
  </si>
  <si>
    <t>EL SALDO REPRESENTATIVO EN LA CUENTA DE ACTIVO CIRCULANTE CORRESPONDE A LA CUENTA DE BANCOS, CABE MENCIONAR QUE MES A MES SE LLEVA A CABO UN CONTROL DE DICHOS SALDOS A TRAVES DE LA ELABORACION DE CONCILIACIONES BANCARIAS</t>
  </si>
  <si>
    <t>a) NOTAS DE DESGLOSE</t>
  </si>
  <si>
    <t>SERVICIOS PERSONALES POR PAGAR A CORTO PLAZO</t>
  </si>
  <si>
    <t>RETENCIONES Y CONTRIBUCIONES POR PAGAR A CORTO PLAZO</t>
  </si>
  <si>
    <t>PROVEEDORES POR PAGAR A CORTO PLAZO</t>
  </si>
  <si>
    <t>CONTRATISTAS POR OBRAS PUBLICAS POR PAGAR A CORTO PLAZO</t>
  </si>
  <si>
    <t>TRANSFERENCIAS OTORGADAS POR PAGAR A CORTO PLAZO</t>
  </si>
  <si>
    <t>ACREEDORES DIVERSOS</t>
  </si>
  <si>
    <t>TOTAL PASIVO CIRCULANTE</t>
  </si>
  <si>
    <t xml:space="preserve">c) NOTAS DE GESTION ADMINISTRATIVA. </t>
  </si>
  <si>
    <t>VALORES</t>
  </si>
  <si>
    <t>EMISIÒN DE OBLIGACIONES</t>
  </si>
  <si>
    <t>AVALES Y GARANTIAS</t>
  </si>
  <si>
    <t>JUICIOS</t>
  </si>
  <si>
    <t>INVERSIÓN MEDIANTE PROYECTOS PARA PRESTACIÓN DE SERVICIOS (PPS) Y SIMILARES</t>
  </si>
  <si>
    <t>BIENES EN CONCESIONADOS O EN COMODATO</t>
  </si>
  <si>
    <t>TOTAL CUENTAS DE ORDEN</t>
  </si>
  <si>
    <t xml:space="preserve">INMUJER </t>
  </si>
  <si>
    <t>b) NOTAS DE MEMORIA (CUENTAS DE ORDEN )</t>
  </si>
  <si>
    <t>TOTAL DE INGRESOS ACUM. AL 1 DE ENERO AL 30 DE SEPTIEMBRE DE 2022</t>
  </si>
  <si>
    <t>EGRESOS AL 30 DE SEPTIEMBRE 2022</t>
  </si>
  <si>
    <t>AL 31 DE DICIEMBRE DE 2022</t>
  </si>
  <si>
    <t>ESTADO DE SITUACIÒN FINANCIERA: AL 31 DE DICIEMBRE DE 2022</t>
  </si>
  <si>
    <t>A CONTINUACION SE RELACIONAN LAS CUENTAS QUE INTEGRAN EL RUBRO EFECTIVO Y EQUIVALENTE:</t>
  </si>
  <si>
    <t>SE INTEGRAN DE LA SIGUIENTE MANERA:</t>
  </si>
  <si>
    <t>DESTACAN ENTRE LAS PRINCIPALES PARTIDAS DEL PASIVO CIRCULANTE LAS SIGUIENTES:</t>
  </si>
  <si>
    <t>LOS ESTADOS FINANCIEROS DEL MUNICIPIO DE SAN SALVADOR, PROVEEN DE INFORMACIÓN FINANCIERA A EL H AYUNTAMIENTO  Y A LOS CIUDADANOS DEL MUNICIPIO, A INSTANCIAS DEL GOBIERNO COMO SECRETARÍA DE LA CONTRALORIA DEL ESTADO, AUDITORIA SUPERIOR DEL ESTADO DE HIDALGO .</t>
  </si>
  <si>
    <t>INTRODUCCIÒN</t>
  </si>
  <si>
    <t>PANORAMA ECONÓMICO Y FINANCIERO.</t>
  </si>
  <si>
    <t>EL MUNICIPIO DE SAN SALVADOR, SU FUENTE FINANCIERA LAS OBTIENEN DE RECURSOS FISCALES, PARTICIPACIONES, APORTACIONES Y RECURSOS EXTRAORDINARIOS</t>
  </si>
  <si>
    <t>AUTORIZACIÓN E HISTORIA.</t>
  </si>
  <si>
    <t>ORGANIZACIÓN Y OBJETO SOCIAL.</t>
  </si>
  <si>
    <t>A)    OBJETO SOCIAL:</t>
  </si>
  <si>
    <t>ADMINISTRACIÓN PÚBLICA MUNICIPAL</t>
  </si>
  <si>
    <t>B)    LA PRINCIPAL ACTIVIDAD:</t>
  </si>
  <si>
    <t>SERVICIOS MUNICIPALES A LA POBLACIÓN DEL MUNCIPIO.</t>
  </si>
  <si>
    <t>C)     EJERCICIO FISCAL 2022  ENERO-DICIEMBRE</t>
  </si>
  <si>
    <t>ES PARA EFECTOS FISCALES: PERSONA MORAL SIN FINES DE LUCRO.</t>
  </si>
  <si>
    <t>E)    CONSIDERACIONES FISCALES:</t>
  </si>
  <si>
    <t>F)      IMPUESTO SOBRE LA RENTA</t>
  </si>
  <si>
    <t>RETENEDOR POR LOS PAGOS POR SERVICIOS PERSONALES SUBORDINADOS, DE CONFORMIDAD CON EL ARTÍCULO, 110 Y 113 DE LEY DEL IMPUESTO SOBRE LA RENTA.</t>
  </si>
  <si>
    <t>RETENEDOR POR LOS PAGOS POR SERVICIOS PERSONALES INDEPENDIENTES DE CONFORMIDAD CON EL ARTÍCULO 102, 120 Y 127 DE LA LEY DEL IMPUESTO SOBRE LA RENTA</t>
  </si>
  <si>
    <t>BASES DE PREPARACIÓN DE LOS ESTADOS FINANCIEROS.</t>
  </si>
  <si>
    <t>SE INFORMARÁ SOBRE:</t>
  </si>
  <si>
    <t>A)     SI SE HA OBSERVADO LA NORMATIVIDAD EMITIDA POR EL CONAC Y LAS DISPOSICIONES LEGALES APLICABLES.</t>
  </si>
  <si>
    <t>SE HA OBSERVADO TODA LA NORMATIVIDAD EMITIDA POR EL CONSEJO NACIONAL DE ARMONIZACIÓN CONTABLE, VIGENTE Y PUBLICADA A LA FECHA DE PREPARACIÓN DE LOS ESTADOS FINANCIEROS.</t>
  </si>
  <si>
    <t>SE HA OBSERVADO LA NORMATIVIDAD CONDUCENTE, EMITIDA POR EL CONSEJO ESTATAL DE ARMONIZACIÓN CONTABLE DEL ESTADO DE HIDALGO.</t>
  </si>
  <si>
    <t>B)    LA NORMATIVIDAD APLICADA PARA EL RECONOCIMIENTO, VALUACIÓN Y REVELACIÓN DE LOS DIFERENTES RUBROS DE LA INFORMACIÓN FINANCIERA, ASÍ COMO LAS BASES DE MEDICIÓN UTILIZADAS PARA LA ELABORACIÓN DE LOS ESTADOS FINANCIEROS.</t>
  </si>
  <si>
    <t>C)     EL TOTAL DE LAS OPERACIONES ESTÁN RECONOCIDAS A SU COSTO HISTÓRICO</t>
  </si>
  <si>
    <t>D)    POSTULADOS BÁSICOS.</t>
  </si>
  <si>
    <t xml:space="preserve">
LOS EMITIDOS POR EL CONSEJO NACIONAL DE ARMONIZACIÓN CONTABLE
</t>
  </si>
  <si>
    <t xml:space="preserve">1.- </t>
  </si>
  <si>
    <t xml:space="preserve">2.- 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</si>
  <si>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</si>
  <si>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</si>
  <si>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</si>
  <si>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</si>
  <si>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</si>
  <si>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</si>
  <si>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</si>
  <si>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</si>
  <si>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</si>
  <si>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SUSTANCIA ECONOMICA</t>
  </si>
  <si>
    <t>ENTES PUBLICOS</t>
  </si>
  <si>
    <t>EXISTENCIA PERMANENTE</t>
  </si>
  <si>
    <t>REVELACION SUFICIENTE</t>
  </si>
  <si>
    <t>IMPORTANCIA REVELATIVA</t>
  </si>
  <si>
    <t>REGISTRO E INTEGRACION PRESUPUESTARIA</t>
  </si>
  <si>
    <t>CONSOLIDACION DE LA INFORMACION FINANCIERA</t>
  </si>
  <si>
    <t>DEVENGO CONTABLE</t>
  </si>
  <si>
    <t>VALUACION</t>
  </si>
  <si>
    <t>CONSISTENCIA</t>
  </si>
  <si>
    <t>DUALIDAD ECONOMICA</t>
  </si>
  <si>
    <t>“BAJO PROTESTA DE DECIR VERDAD DECLARAMOS QUE LAS CIFRAS CONTENIDAS EN ESTE ESTADO FINANCIERO SON VERACES Y CONTIENEN TODA LA INFORMACIÓN REFERENTE A LA SITUACIÓN Y/O LOS RESULTADOS DEL MUNICIPIO DE SAN SALVADOR HIDALGO, AFIRMANDO SER LEGALMENTE RESPONSABLES DE LA AUTENTICIDAD Y VERACIDAD DE LAS MISMAS, Y ASIMISMO ASUMIMOS LA RESPONSABILIDAD DERIVADA DE CUALQUIER DECLARACIÓN EN FALSO SOBRE LAS MISMAS”</t>
  </si>
  <si>
    <t xml:space="preserve">
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BIEN, PARA CONSIGNAR SUS DERECHOS O RESPONSABILIDADES CONTINGENTES QUE PUEDAN, O NO, PRESENTARSE EN EL FUTURO.
</t>
  </si>
  <si>
    <t>CONCILIACIÓN ENTRE LOS INGRESOS PRESUPUESTARIOS Y CONTABLES, ASÍ COMO ENTRE LOS EGRESOS PRESUPUESTARIOS Y LOS GASTOS CONTABLES</t>
  </si>
  <si>
    <t>CUENTAS DE ORDEN CONTABLES Y PRESUPUESTARIAS:</t>
  </si>
  <si>
    <t>1. TOTAL DE INGRESOS PRESUPUESTARIOS</t>
  </si>
  <si>
    <t>2. MAS INGRESOS CONTABLES NO PRESUPUESTALES</t>
  </si>
  <si>
    <t>2.1 INGRESOS FINANCIEROS</t>
  </si>
  <si>
    <t>2.2 INCREMENTO POR VARIACION DE INVENTARIO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</si>
  <si>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</si>
  <si>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</si>
  <si>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</si>
  <si>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</si>
  <si>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</si>
  <si>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</si>
  <si>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</si>
  <si>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</si>
  <si>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 xml:space="preserve">4. TOTAL DE INGRESOS CONTABLES
</t>
  </si>
  <si>
    <t>CONCILIACIÓN ENTRE LOS INGRESOS PRESUPUESTARIOS Y CONTABLES</t>
  </si>
  <si>
    <t>CONCILIACIÓN ENTRE LOS EGRESOS PRESUPUESTARIOS Y LOS GASTOS CONTABLES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</si>
  <si>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</si>
  <si>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</si>
  <si>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</si>
  <si>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</si>
  <si>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</si>
  <si>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</si>
  <si>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</si>
  <si>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</si>
  <si>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</si>
  <si>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</si>
  <si>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</si>
  <si>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</si>
  <si>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 xml:space="preserve">2.11 Activos intangibles
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</si>
  <si>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</si>
  <si>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</si>
  <si>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</si>
  <si>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</si>
  <si>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</si>
  <si>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</si>
  <si>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</si>
  <si>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</si>
  <si>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</si>
  <si>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</si>
  <si>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</si>
  <si>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</si>
  <si>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</si>
  <si>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</si>
  <si>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</si>
  <si>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</si>
  <si>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</si>
  <si>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3.7 OTROS GASTOS CONTABLES NO PRESUPUESTARIOS</t>
  </si>
  <si>
    <t>4. TOTAL DE GASTOS CONTABLES</t>
  </si>
  <si>
    <t>EL MUNICIPIO DE SAN SALVADOR  DENTRO DE SUS POLITICAS DE CONTROL, INTERNO SE LLEVA UN REGISTRO AL DÌÀ DE TODOS LOS BIENES MUEBLES E INMUEBLES LO QUE PERMITE REFLEJAR UN PATRIMONIO DEL MISMO LO MÀS REAL POSIBLE, EL CUAL ESTA REFLEJADO EN EL ESTADO FINANCIERO CORRESPONDIENTE.</t>
  </si>
  <si>
    <t xml:space="preserve">DENTRO DEL ACTIVO CIRCULANTE, LA CANTIDAD MÀS REPRESENTATIVA CORRESPONDE A BANCOS, DEL CUAL SE LLEVA UN CONTROL, REALIZANDO CADA MÈS SU CONCILIACIONES BANCARIA.  EL ACTIVO NO CIRCULANTE CORRESPONDE A LOS BIENES MUEBLES E INMUEBLES DE LOS CUALES TAMBIEN SE TIENE UN INVENTARIO ACTUALIZADO .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</si>
</sst>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\ #,###,###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name val="Cambria"/>
      <family val="1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b/>
      <u val="singleAccounting"/>
      <sz val="12"/>
      <color theme="1"/>
      <name val="Cambria"/>
      <family val="1"/>
    </font>
    <font>
      <b/>
      <sz val="15"/>
      <color theme="1"/>
      <name val="Cambria"/>
      <family val="1"/>
    </font>
    <font>
      <b/>
      <sz val="14"/>
      <color theme="1"/>
      <name val="Cambria"/>
      <family val="1"/>
    </font>
    <font>
      <b/>
      <u/>
      <sz val="13"/>
      <color theme="1"/>
      <name val="Cambria"/>
      <family val="1"/>
    </font>
    <font>
      <b/>
      <i/>
      <sz val="13"/>
      <color theme="1"/>
      <name val="Cambria"/>
      <family val="1"/>
    </font>
    <font>
      <b/>
      <u/>
      <sz val="14"/>
      <color theme="1"/>
      <name val="Cambria"/>
      <family val="1"/>
    </font>
    <font>
      <sz val="10"/>
      <color rgb="FF000000"/>
      <name val="Times New Roman"/>
      <charset val="204"/>
    </font>
    <font>
      <u/>
      <sz val="10"/>
      <color indexed="12"/>
      <name val="Arial"/>
      <family val="2"/>
    </font>
    <font>
      <sz val="10"/>
      <color rgb="FF000000"/>
      <name val="Times New Roman"/>
      <family val="1"/>
    </font>
    <font>
      <sz val="13"/>
      <color theme="1"/>
      <name val="Cambria"/>
      <family val="1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b/>
      <u/>
      <sz val="16"/>
      <color theme="1"/>
      <name val="Cambria"/>
      <family val="1"/>
    </font>
    <font>
      <b/>
      <sz val="13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44" fontId="3" fillId="0" borderId="0" xfId="1" applyFont="1"/>
    <xf numFmtId="44" fontId="4" fillId="0" borderId="0" xfId="1" applyFont="1"/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/>
    <xf numFmtId="44" fontId="4" fillId="0" borderId="0" xfId="0" applyNumberFormat="1" applyFont="1"/>
    <xf numFmtId="44" fontId="4" fillId="0" borderId="0" xfId="1" applyFont="1" applyFill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3" fillId="0" borderId="0" xfId="0" applyFont="1"/>
    <xf numFmtId="2" fontId="4" fillId="0" borderId="0" xfId="0" applyNumberFormat="1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top"/>
    </xf>
    <xf numFmtId="44" fontId="3" fillId="0" borderId="0" xfId="1" applyFont="1" applyFill="1" applyBorder="1" applyAlignment="1"/>
    <xf numFmtId="49" fontId="3" fillId="0" borderId="0" xfId="0" applyNumberFormat="1" applyFont="1" applyAlignment="1">
      <alignment horizontal="right"/>
    </xf>
    <xf numFmtId="44" fontId="3" fillId="0" borderId="0" xfId="1" applyFont="1" applyFill="1" applyBorder="1" applyAlignment="1">
      <alignment horizontal="left"/>
    </xf>
    <xf numFmtId="44" fontId="3" fillId="0" borderId="1" xfId="1" applyFont="1" applyBorder="1"/>
    <xf numFmtId="44" fontId="9" fillId="0" borderId="0" xfId="0" applyNumberFormat="1" applyFont="1"/>
    <xf numFmtId="44" fontId="3" fillId="0" borderId="0" xfId="1" applyFont="1" applyBorder="1"/>
    <xf numFmtId="4" fontId="3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44" fontId="3" fillId="0" borderId="0" xfId="1" applyFont="1" applyFill="1" applyAlignment="1">
      <alignment horizontal="right" vertical="top" wrapText="1"/>
    </xf>
    <xf numFmtId="44" fontId="4" fillId="0" borderId="0" xfId="1" applyFont="1" applyFill="1" applyAlignment="1">
      <alignment horizontal="left" vertical="top" wrapText="1"/>
    </xf>
    <xf numFmtId="44" fontId="3" fillId="0" borderId="0" xfId="1" applyFont="1" applyAlignment="1">
      <alignment horizontal="right" vertical="top" wrapText="1"/>
    </xf>
    <xf numFmtId="44" fontId="4" fillId="0" borderId="0" xfId="1" applyFont="1" applyAlignment="1">
      <alignment horizontal="left" vertical="top" wrapText="1"/>
    </xf>
    <xf numFmtId="44" fontId="4" fillId="0" borderId="0" xfId="0" applyNumberFormat="1" applyFont="1" applyAlignment="1">
      <alignment horizontal="left" vertical="top" wrapText="1"/>
    </xf>
    <xf numFmtId="44" fontId="9" fillId="0" borderId="0" xfId="1" applyFont="1" applyAlignment="1">
      <alignment horizontal="right" vertical="top" wrapText="1"/>
    </xf>
    <xf numFmtId="44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justify" wrapText="1"/>
    </xf>
    <xf numFmtId="0" fontId="12" fillId="0" borderId="0" xfId="0" applyFont="1"/>
    <xf numFmtId="0" fontId="13" fillId="0" borderId="0" xfId="0" applyFont="1"/>
    <xf numFmtId="49" fontId="11" fillId="0" borderId="0" xfId="0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44" fontId="3" fillId="0" borderId="0" xfId="1" applyFont="1" applyFill="1" applyBorder="1" applyAlignment="1">
      <alignment vertical="center"/>
    </xf>
    <xf numFmtId="44" fontId="4" fillId="0" borderId="0" xfId="0" applyNumberFormat="1" applyFont="1" applyAlignment="1">
      <alignment vertical="center"/>
    </xf>
    <xf numFmtId="44" fontId="4" fillId="0" borderId="0" xfId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0" fillId="0" borderId="0" xfId="0" applyFont="1"/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4" fontId="4" fillId="0" borderId="2" xfId="1" applyFont="1" applyFill="1" applyBorder="1" applyAlignment="1">
      <alignment horizontal="left" vertical="center"/>
    </xf>
    <xf numFmtId="44" fontId="4" fillId="0" borderId="3" xfId="1" applyFont="1" applyFill="1" applyBorder="1" applyAlignment="1">
      <alignment horizontal="left" vertical="center"/>
    </xf>
    <xf numFmtId="44" fontId="4" fillId="0" borderId="4" xfId="1" applyFont="1" applyFill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44" fontId="4" fillId="0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vertical="center"/>
    </xf>
    <xf numFmtId="44" fontId="4" fillId="0" borderId="5" xfId="1" applyFont="1" applyFill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11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right" vertical="center"/>
    </xf>
    <xf numFmtId="164" fontId="3" fillId="0" borderId="5" xfId="1" applyNumberFormat="1" applyFont="1" applyFill="1" applyBorder="1" applyAlignment="1">
      <alignment vertical="center"/>
    </xf>
    <xf numFmtId="44" fontId="3" fillId="0" borderId="5" xfId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49" fontId="4" fillId="0" borderId="5" xfId="0" applyNumberFormat="1" applyFont="1" applyBorder="1"/>
    <xf numFmtId="164" fontId="4" fillId="0" borderId="5" xfId="0" applyNumberFormat="1" applyFont="1" applyBorder="1"/>
    <xf numFmtId="4" fontId="4" fillId="0" borderId="5" xfId="0" applyNumberFormat="1" applyFont="1" applyBorder="1"/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4" fontId="3" fillId="0" borderId="5" xfId="1" applyFont="1" applyFill="1" applyBorder="1" applyAlignment="1"/>
    <xf numFmtId="0" fontId="3" fillId="0" borderId="5" xfId="0" applyFont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22" fillId="0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44" fontId="3" fillId="3" borderId="5" xfId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7">
    <cellStyle name="Hipervínculo 2" xfId="4" xr:uid="{00000000-0005-0000-0000-000000000000}"/>
    <cellStyle name="Moneda" xfId="1" builtinId="4"/>
    <cellStyle name="Moneda 2" xfId="5" xr:uid="{00000000-0005-0000-0000-000002000000}"/>
    <cellStyle name="Moneda 3 2" xfId="2" xr:uid="{00000000-0005-0000-0000-000003000000}"/>
    <cellStyle name="Normal" xfId="0" builtinId="0"/>
    <cellStyle name="Normal 2" xfId="3" xr:uid="{00000000-0005-0000-0000-000005000000}"/>
    <cellStyle name="Porcentaje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315</xdr:row>
      <xdr:rowOff>123190</xdr:rowOff>
    </xdr:from>
    <xdr:to>
      <xdr:col>4</xdr:col>
      <xdr:colOff>295274</xdr:colOff>
      <xdr:row>323</xdr:row>
      <xdr:rowOff>114300</xdr:rowOff>
    </xdr:to>
    <xdr:sp macro="" textlink="">
      <xdr:nvSpPr>
        <xdr:cNvPr id="12" name="5 Cuadro de texto">
          <a:extLst>
            <a:ext uri="{FF2B5EF4-FFF2-40B4-BE49-F238E27FC236}">
              <a16:creationId xmlns:a16="http://schemas.microsoft.com/office/drawing/2014/main" id="{47AE1C05-1402-4EC9-81BE-A36612575E11}"/>
            </a:ext>
          </a:extLst>
        </xdr:cNvPr>
        <xdr:cNvSpPr txBox="1"/>
      </xdr:nvSpPr>
      <xdr:spPr>
        <a:xfrm>
          <a:off x="419100" y="45652690"/>
          <a:ext cx="2190749" cy="13246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ELABORÓ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C.P. JOSÈ ERNESTO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MERA AZPEITIA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>
    <xdr:from>
      <xdr:col>5</xdr:col>
      <xdr:colOff>1762124</xdr:colOff>
      <xdr:row>315</xdr:row>
      <xdr:rowOff>114300</xdr:rowOff>
    </xdr:from>
    <xdr:to>
      <xdr:col>10</xdr:col>
      <xdr:colOff>266699</xdr:colOff>
      <xdr:row>323</xdr:row>
      <xdr:rowOff>114300</xdr:rowOff>
    </xdr:to>
    <xdr:sp macro="" textlink="">
      <xdr:nvSpPr>
        <xdr:cNvPr id="13" name="8 Cuadro de texto">
          <a:extLst>
            <a:ext uri="{FF2B5EF4-FFF2-40B4-BE49-F238E27FC236}">
              <a16:creationId xmlns:a16="http://schemas.microsoft.com/office/drawing/2014/main" id="{12808413-5D22-41BE-B0DA-EAA7679757B0}"/>
            </a:ext>
          </a:extLst>
        </xdr:cNvPr>
        <xdr:cNvSpPr txBox="1"/>
      </xdr:nvSpPr>
      <xdr:spPr>
        <a:xfrm>
          <a:off x="4657724" y="45643800"/>
          <a:ext cx="2714625" cy="13335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AUTORIZÓ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PROFR. ARMANDO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AZPEITIA DÌAZ 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>
    <xdr:from>
      <xdr:col>4</xdr:col>
      <xdr:colOff>208279</xdr:colOff>
      <xdr:row>315</xdr:row>
      <xdr:rowOff>123825</xdr:rowOff>
    </xdr:from>
    <xdr:to>
      <xdr:col>5</xdr:col>
      <xdr:colOff>2057399</xdr:colOff>
      <xdr:row>323</xdr:row>
      <xdr:rowOff>133350</xdr:rowOff>
    </xdr:to>
    <xdr:sp macro="" textlink="">
      <xdr:nvSpPr>
        <xdr:cNvPr id="14" name="8 Cuadro de texto">
          <a:extLst>
            <a:ext uri="{FF2B5EF4-FFF2-40B4-BE49-F238E27FC236}">
              <a16:creationId xmlns:a16="http://schemas.microsoft.com/office/drawing/2014/main" id="{272B1264-C18B-49B5-915E-7A89B37069F0}"/>
            </a:ext>
          </a:extLst>
        </xdr:cNvPr>
        <xdr:cNvSpPr txBox="1"/>
      </xdr:nvSpPr>
      <xdr:spPr>
        <a:xfrm>
          <a:off x="2522854" y="45653325"/>
          <a:ext cx="2430145" cy="13430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REVISÓ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C. AILED CABRERA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 editAs="oneCell">
    <xdr:from>
      <xdr:col>1</xdr:col>
      <xdr:colOff>114300</xdr:colOff>
      <xdr:row>0</xdr:row>
      <xdr:rowOff>66674</xdr:rowOff>
    </xdr:from>
    <xdr:to>
      <xdr:col>2</xdr:col>
      <xdr:colOff>619125</xdr:colOff>
      <xdr:row>4</xdr:row>
      <xdr:rowOff>261936</xdr:rowOff>
    </xdr:to>
    <xdr:pic>
      <xdr:nvPicPr>
        <xdr:cNvPr id="15" name="Imagen 4">
          <a:extLst>
            <a:ext uri="{FF2B5EF4-FFF2-40B4-BE49-F238E27FC236}">
              <a16:creationId xmlns:a16="http://schemas.microsoft.com/office/drawing/2014/main" id="{2CDDF50A-DECB-432C-A001-67B59E20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4"/>
          <a:ext cx="1493044" cy="1195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28"/>
  <sheetViews>
    <sheetView tabSelected="1" view="pageBreakPreview" zoomScale="80" zoomScaleNormal="100" zoomScaleSheetLayoutView="80" workbookViewId="0">
      <selection activeCell="J14" sqref="J14"/>
    </sheetView>
  </sheetViews>
  <sheetFormatPr baseColWidth="10" defaultRowHeight="15.75" x14ac:dyDescent="0.25"/>
  <cols>
    <col min="1" max="1" width="6.42578125" style="1" customWidth="1"/>
    <col min="2" max="2" width="14.85546875" style="1" customWidth="1"/>
    <col min="3" max="3" width="18.42578125" style="1" customWidth="1"/>
    <col min="4" max="4" width="21.28515625" style="1" customWidth="1"/>
    <col min="5" max="5" width="9.85546875" style="1" customWidth="1"/>
    <col min="6" max="6" width="31.7109375" style="1" customWidth="1"/>
    <col min="7" max="7" width="0" style="1" hidden="1" customWidth="1"/>
    <col min="8" max="8" width="24.7109375" style="1" customWidth="1"/>
    <col min="9" max="12" width="7.85546875" style="1" customWidth="1"/>
    <col min="13" max="13" width="8.7109375" style="1" customWidth="1"/>
    <col min="14" max="14" width="15.140625" style="1" bestFit="1" customWidth="1"/>
    <col min="15" max="15" width="14.140625" style="1" bestFit="1" customWidth="1"/>
    <col min="16" max="16384" width="11.42578125" style="1"/>
  </cols>
  <sheetData>
    <row r="1" spans="2:12" ht="15" customHeight="1" x14ac:dyDescent="0.25">
      <c r="B1" s="110" t="s">
        <v>17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2:12" ht="22.5" customHeight="1" x14ac:dyDescent="0.25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2:12" ht="20.25" x14ac:dyDescent="0.3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2:12" ht="20.25" x14ac:dyDescent="0.3">
      <c r="B4" s="111" t="s">
        <v>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20.25" x14ac:dyDescent="0.3">
      <c r="B5" s="112" t="s">
        <v>111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</row>
    <row r="6" spans="2:12" ht="18.75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2:12" ht="18.75" x14ac:dyDescent="0.25">
      <c r="B7" s="113" t="s">
        <v>91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</row>
    <row r="9" spans="2:12" ht="26.25" customHeight="1" x14ac:dyDescent="0.25">
      <c r="B9" s="114" t="s">
        <v>112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</row>
    <row r="10" spans="2:12" ht="16.5" x14ac:dyDescent="0.25">
      <c r="B10" s="42" t="s">
        <v>18</v>
      </c>
      <c r="C10" s="14"/>
      <c r="D10" s="14"/>
      <c r="E10" s="14"/>
      <c r="F10" s="14"/>
    </row>
    <row r="11" spans="2:12" ht="16.5" x14ac:dyDescent="0.25">
      <c r="B11" s="43" t="s">
        <v>19</v>
      </c>
      <c r="C11" s="14"/>
      <c r="D11" s="14"/>
      <c r="E11" s="14"/>
      <c r="F11" s="14"/>
    </row>
    <row r="12" spans="2:12" x14ac:dyDescent="0.25">
      <c r="C12" s="14"/>
      <c r="D12" s="14"/>
      <c r="E12" s="14"/>
      <c r="F12" s="14"/>
    </row>
    <row r="13" spans="2:12" ht="27.75" customHeight="1" x14ac:dyDescent="0.25">
      <c r="B13" s="123" t="s">
        <v>113</v>
      </c>
      <c r="C13" s="123"/>
      <c r="D13" s="123"/>
      <c r="E13" s="123"/>
      <c r="F13" s="123"/>
      <c r="G13" s="123"/>
      <c r="H13" s="123"/>
    </row>
    <row r="14" spans="2:12" x14ac:dyDescent="0.25">
      <c r="B14" s="3" t="s">
        <v>63</v>
      </c>
      <c r="C14" s="3"/>
      <c r="D14" s="3"/>
      <c r="H14" s="4">
        <f>SUM(F16:F17)</f>
        <v>0</v>
      </c>
    </row>
    <row r="15" spans="2:12" x14ac:dyDescent="0.25">
      <c r="B15" s="65" t="s">
        <v>64</v>
      </c>
      <c r="C15" s="65" t="s">
        <v>15</v>
      </c>
      <c r="D15" s="65" t="s">
        <v>2</v>
      </c>
      <c r="H15" s="5"/>
    </row>
    <row r="16" spans="2:12" x14ac:dyDescent="0.25">
      <c r="B16" s="3"/>
      <c r="C16" s="56">
        <v>2022</v>
      </c>
      <c r="D16" s="3" t="s">
        <v>12</v>
      </c>
      <c r="F16" s="5">
        <v>0</v>
      </c>
      <c r="H16" s="5"/>
    </row>
    <row r="17" spans="2:8" x14ac:dyDescent="0.25">
      <c r="B17" s="3"/>
      <c r="C17" s="3"/>
      <c r="D17" s="3"/>
      <c r="H17" s="5"/>
    </row>
    <row r="18" spans="2:8" x14ac:dyDescent="0.25">
      <c r="B18" s="3"/>
      <c r="C18" s="3"/>
      <c r="D18" s="3"/>
      <c r="H18" s="5"/>
    </row>
    <row r="19" spans="2:8" x14ac:dyDescent="0.25">
      <c r="B19" s="64" t="s">
        <v>1</v>
      </c>
      <c r="C19" s="64" t="s">
        <v>15</v>
      </c>
      <c r="D19" s="64" t="s">
        <v>2</v>
      </c>
      <c r="E19" s="6"/>
      <c r="F19" s="6" t="s">
        <v>3</v>
      </c>
      <c r="G19" s="6"/>
      <c r="H19" s="7">
        <f>+H21+H26+H31</f>
        <v>6476315.7000000011</v>
      </c>
    </row>
    <row r="20" spans="2:8" x14ac:dyDescent="0.25">
      <c r="C20" s="6"/>
      <c r="H20" s="8"/>
    </row>
    <row r="21" spans="2:8" x14ac:dyDescent="0.25">
      <c r="C21" s="6"/>
      <c r="H21" s="9">
        <f>SUM(F22:F24)</f>
        <v>1705.2</v>
      </c>
    </row>
    <row r="22" spans="2:8" x14ac:dyDescent="0.25">
      <c r="C22" s="6">
        <v>2020</v>
      </c>
      <c r="D22" s="1" t="s">
        <v>67</v>
      </c>
      <c r="F22" s="10">
        <v>1705.2</v>
      </c>
    </row>
    <row r="23" spans="2:8" x14ac:dyDescent="0.25">
      <c r="C23" s="6">
        <v>2020</v>
      </c>
      <c r="D23" s="1" t="s">
        <v>16</v>
      </c>
      <c r="F23" s="10">
        <v>0</v>
      </c>
    </row>
    <row r="24" spans="2:8" x14ac:dyDescent="0.25">
      <c r="C24" s="6">
        <v>2020</v>
      </c>
      <c r="D24" s="1" t="s">
        <v>76</v>
      </c>
      <c r="F24" s="10">
        <v>0</v>
      </c>
    </row>
    <row r="25" spans="2:8" x14ac:dyDescent="0.25">
      <c r="C25" s="6"/>
      <c r="F25" s="10"/>
    </row>
    <row r="26" spans="2:8" x14ac:dyDescent="0.25">
      <c r="C26" s="6"/>
      <c r="F26" s="10"/>
      <c r="H26" s="9">
        <f>SUM(F27:F29)</f>
        <v>124471.58</v>
      </c>
    </row>
    <row r="27" spans="2:8" x14ac:dyDescent="0.25">
      <c r="C27" s="6">
        <v>2021</v>
      </c>
      <c r="D27" s="1" t="s">
        <v>71</v>
      </c>
      <c r="F27" s="10">
        <v>7383.02</v>
      </c>
    </row>
    <row r="28" spans="2:8" x14ac:dyDescent="0.25">
      <c r="C28" s="6">
        <v>2021</v>
      </c>
      <c r="D28" s="1" t="s">
        <v>16</v>
      </c>
      <c r="F28" s="10">
        <v>117038.95</v>
      </c>
    </row>
    <row r="29" spans="2:8" x14ac:dyDescent="0.25">
      <c r="C29" s="6">
        <v>2021</v>
      </c>
      <c r="D29" s="1" t="s">
        <v>84</v>
      </c>
      <c r="F29" s="10">
        <v>49.61</v>
      </c>
    </row>
    <row r="30" spans="2:8" x14ac:dyDescent="0.25">
      <c r="F30" s="11"/>
      <c r="H30" s="9"/>
    </row>
    <row r="31" spans="2:8" x14ac:dyDescent="0.25">
      <c r="F31" s="11"/>
      <c r="H31" s="9">
        <f>SUM(F32:F48)</f>
        <v>6350138.9200000009</v>
      </c>
    </row>
    <row r="32" spans="2:8" x14ac:dyDescent="0.25">
      <c r="C32" s="6">
        <v>2022</v>
      </c>
      <c r="D32" s="1" t="s">
        <v>12</v>
      </c>
      <c r="F32" s="10">
        <v>18120.55</v>
      </c>
      <c r="H32" s="9"/>
    </row>
    <row r="33" spans="3:8" x14ac:dyDescent="0.25">
      <c r="C33" s="6">
        <v>2022</v>
      </c>
      <c r="D33" s="1" t="s">
        <v>70</v>
      </c>
      <c r="F33" s="10">
        <v>18620.75</v>
      </c>
      <c r="H33" s="9"/>
    </row>
    <row r="34" spans="3:8" x14ac:dyDescent="0.25">
      <c r="C34" s="6">
        <v>2022</v>
      </c>
      <c r="D34" s="1" t="s">
        <v>71</v>
      </c>
      <c r="F34" s="10">
        <v>2189986.4700000002</v>
      </c>
      <c r="H34" s="9"/>
    </row>
    <row r="35" spans="3:8" x14ac:dyDescent="0.25">
      <c r="C35" s="6">
        <v>2022</v>
      </c>
      <c r="D35" s="1" t="s">
        <v>85</v>
      </c>
      <c r="F35" s="10">
        <v>664.15</v>
      </c>
      <c r="H35" s="9"/>
    </row>
    <row r="36" spans="3:8" x14ac:dyDescent="0.25">
      <c r="C36" s="6">
        <v>2022</v>
      </c>
      <c r="D36" s="1" t="s">
        <v>72</v>
      </c>
      <c r="F36" s="10">
        <v>5726.85</v>
      </c>
      <c r="H36" s="9"/>
    </row>
    <row r="37" spans="3:8" x14ac:dyDescent="0.25">
      <c r="C37" s="6">
        <v>2022</v>
      </c>
      <c r="D37" s="1" t="s">
        <v>73</v>
      </c>
      <c r="F37" s="10">
        <v>4240.1499999999996</v>
      </c>
      <c r="H37" s="9"/>
    </row>
    <row r="38" spans="3:8" x14ac:dyDescent="0.25">
      <c r="C38" s="6">
        <v>2022</v>
      </c>
      <c r="D38" s="1" t="s">
        <v>74</v>
      </c>
      <c r="F38" s="10">
        <v>910.39</v>
      </c>
      <c r="H38" s="9"/>
    </row>
    <row r="39" spans="3:8" x14ac:dyDescent="0.25">
      <c r="C39" s="6">
        <v>2022</v>
      </c>
      <c r="D39" s="1" t="s">
        <v>86</v>
      </c>
      <c r="F39" s="10">
        <v>1263.1099999999999</v>
      </c>
      <c r="H39" s="9"/>
    </row>
    <row r="40" spans="3:8" x14ac:dyDescent="0.25">
      <c r="C40" s="6">
        <v>2022</v>
      </c>
      <c r="D40" s="1" t="s">
        <v>68</v>
      </c>
      <c r="F40" s="10">
        <v>7534.27</v>
      </c>
      <c r="H40" s="9"/>
    </row>
    <row r="41" spans="3:8" x14ac:dyDescent="0.25">
      <c r="C41" s="6">
        <v>2022</v>
      </c>
      <c r="D41" s="1" t="s">
        <v>16</v>
      </c>
      <c r="F41" s="10">
        <v>4018466.46</v>
      </c>
      <c r="H41" s="9"/>
    </row>
    <row r="42" spans="3:8" x14ac:dyDescent="0.25">
      <c r="C42" s="6">
        <v>2022</v>
      </c>
      <c r="D42" s="1" t="s">
        <v>69</v>
      </c>
      <c r="F42" s="10">
        <v>0</v>
      </c>
      <c r="H42" s="9"/>
    </row>
    <row r="43" spans="3:8" x14ac:dyDescent="0.25">
      <c r="C43" s="6">
        <v>2022</v>
      </c>
      <c r="D43" s="1" t="s">
        <v>66</v>
      </c>
      <c r="F43" s="10">
        <v>1699.85</v>
      </c>
      <c r="H43" s="9"/>
    </row>
    <row r="44" spans="3:8" x14ac:dyDescent="0.25">
      <c r="C44" s="6">
        <v>2022</v>
      </c>
      <c r="D44" s="1" t="s">
        <v>75</v>
      </c>
      <c r="F44" s="10">
        <v>1090.9000000000001</v>
      </c>
      <c r="H44" s="9"/>
    </row>
    <row r="45" spans="3:8" x14ac:dyDescent="0.25">
      <c r="C45" s="6">
        <v>2022</v>
      </c>
      <c r="D45" s="1" t="s">
        <v>87</v>
      </c>
      <c r="F45" s="10">
        <v>73374.09</v>
      </c>
      <c r="H45" s="9"/>
    </row>
    <row r="46" spans="3:8" x14ac:dyDescent="0.25">
      <c r="C46" s="6">
        <v>2022</v>
      </c>
      <c r="D46" s="1" t="s">
        <v>88</v>
      </c>
      <c r="F46" s="10">
        <v>1163.6500000000001</v>
      </c>
      <c r="H46" s="9"/>
    </row>
    <row r="47" spans="3:8" x14ac:dyDescent="0.25">
      <c r="C47" s="6">
        <v>2022</v>
      </c>
      <c r="D47" s="1" t="s">
        <v>89</v>
      </c>
      <c r="F47" s="10">
        <v>7277.28</v>
      </c>
      <c r="H47" s="9"/>
    </row>
    <row r="48" spans="3:8" x14ac:dyDescent="0.25">
      <c r="C48" s="6">
        <v>2022</v>
      </c>
      <c r="D48" s="1" t="s">
        <v>107</v>
      </c>
      <c r="F48" s="10">
        <v>0</v>
      </c>
      <c r="H48" s="9"/>
    </row>
    <row r="49" spans="2:14" x14ac:dyDescent="0.25">
      <c r="F49" s="11"/>
      <c r="H49" s="9"/>
    </row>
    <row r="50" spans="2:14" x14ac:dyDescent="0.25">
      <c r="F50" s="11"/>
      <c r="H50" s="9"/>
    </row>
    <row r="51" spans="2:14" x14ac:dyDescent="0.25">
      <c r="B51" s="1" t="s">
        <v>14</v>
      </c>
      <c r="F51" s="11"/>
      <c r="G51" s="11"/>
      <c r="H51" s="12">
        <f>+H14+H19</f>
        <v>6476315.7000000011</v>
      </c>
      <c r="N51" s="9"/>
    </row>
    <row r="53" spans="2:14" ht="16.5" x14ac:dyDescent="0.25">
      <c r="B53" s="43" t="s">
        <v>20</v>
      </c>
    </row>
    <row r="54" spans="2:14" x14ac:dyDescent="0.25">
      <c r="B54" s="13"/>
    </row>
    <row r="55" spans="2:14" s="47" customFormat="1" ht="27" customHeight="1" x14ac:dyDescent="0.25">
      <c r="B55" s="69" t="s">
        <v>83</v>
      </c>
      <c r="C55" s="70"/>
      <c r="D55" s="70"/>
      <c r="E55" s="70"/>
      <c r="F55" s="70"/>
      <c r="G55" s="70"/>
      <c r="H55" s="71"/>
      <c r="I55" s="72">
        <v>2022</v>
      </c>
      <c r="J55" s="73"/>
      <c r="K55" s="74"/>
    </row>
    <row r="56" spans="2:14" s="47" customFormat="1" ht="27" customHeight="1" x14ac:dyDescent="0.25">
      <c r="B56" s="75" t="s">
        <v>21</v>
      </c>
      <c r="C56" s="76"/>
      <c r="D56" s="76"/>
      <c r="E56" s="76"/>
      <c r="F56" s="76"/>
      <c r="G56" s="76"/>
      <c r="H56" s="76"/>
      <c r="I56" s="77">
        <v>0</v>
      </c>
      <c r="J56" s="78"/>
      <c r="K56" s="79"/>
    </row>
    <row r="57" spans="2:14" s="47" customFormat="1" ht="27" customHeight="1" x14ac:dyDescent="0.25">
      <c r="B57" s="75" t="s">
        <v>22</v>
      </c>
      <c r="C57" s="76"/>
      <c r="D57" s="76"/>
      <c r="E57" s="76"/>
      <c r="F57" s="76"/>
      <c r="G57" s="76"/>
      <c r="H57" s="76"/>
      <c r="I57" s="77">
        <v>2346</v>
      </c>
      <c r="J57" s="78"/>
      <c r="K57" s="79"/>
    </row>
    <row r="58" spans="2:14" s="47" customFormat="1" ht="27" customHeight="1" x14ac:dyDescent="0.25">
      <c r="B58" s="75" t="s">
        <v>62</v>
      </c>
      <c r="C58" s="76"/>
      <c r="D58" s="76"/>
      <c r="E58" s="76"/>
      <c r="F58" s="76"/>
      <c r="G58" s="76"/>
      <c r="H58" s="80"/>
      <c r="I58" s="81">
        <v>0</v>
      </c>
      <c r="J58" s="82"/>
      <c r="K58" s="83"/>
    </row>
    <row r="59" spans="2:14" s="47" customFormat="1" ht="27" customHeight="1" x14ac:dyDescent="0.25">
      <c r="B59" s="75" t="s">
        <v>78</v>
      </c>
      <c r="C59" s="76"/>
      <c r="D59" s="76"/>
      <c r="E59" s="76"/>
      <c r="F59" s="76"/>
      <c r="G59" s="76"/>
      <c r="H59" s="80"/>
      <c r="I59" s="81">
        <v>0</v>
      </c>
      <c r="J59" s="82"/>
      <c r="K59" s="83"/>
    </row>
    <row r="60" spans="2:14" s="47" customFormat="1" ht="27" customHeight="1" x14ac:dyDescent="0.25">
      <c r="B60" s="75" t="s">
        <v>80</v>
      </c>
      <c r="C60" s="76"/>
      <c r="D60" s="76"/>
      <c r="E60" s="76"/>
      <c r="F60" s="76"/>
      <c r="G60" s="76"/>
      <c r="H60" s="80"/>
      <c r="I60" s="81">
        <v>128528.96000000001</v>
      </c>
      <c r="J60" s="82"/>
      <c r="K60" s="83"/>
    </row>
    <row r="61" spans="2:14" s="47" customFormat="1" ht="27" customHeight="1" x14ac:dyDescent="0.25">
      <c r="B61" s="69" t="s">
        <v>83</v>
      </c>
      <c r="C61" s="70"/>
      <c r="D61" s="70"/>
      <c r="E61" s="70"/>
      <c r="F61" s="70"/>
      <c r="G61" s="70"/>
      <c r="H61" s="71"/>
      <c r="I61" s="72">
        <v>2021</v>
      </c>
      <c r="J61" s="73"/>
      <c r="K61" s="74"/>
    </row>
    <row r="62" spans="2:14" s="47" customFormat="1" ht="27" customHeight="1" x14ac:dyDescent="0.25">
      <c r="B62" s="75" t="s">
        <v>21</v>
      </c>
      <c r="C62" s="76"/>
      <c r="D62" s="76"/>
      <c r="E62" s="76"/>
      <c r="F62" s="76"/>
      <c r="G62" s="76"/>
      <c r="H62" s="76"/>
      <c r="I62" s="77">
        <v>0</v>
      </c>
      <c r="J62" s="78"/>
      <c r="K62" s="79"/>
    </row>
    <row r="63" spans="2:14" s="47" customFormat="1" ht="27" customHeight="1" x14ac:dyDescent="0.25">
      <c r="B63" s="75" t="s">
        <v>22</v>
      </c>
      <c r="C63" s="76"/>
      <c r="D63" s="76"/>
      <c r="E63" s="76"/>
      <c r="F63" s="76"/>
      <c r="G63" s="76"/>
      <c r="H63" s="76"/>
      <c r="I63" s="77">
        <v>0</v>
      </c>
      <c r="J63" s="78"/>
      <c r="K63" s="79"/>
    </row>
    <row r="64" spans="2:14" s="47" customFormat="1" ht="27" customHeight="1" x14ac:dyDescent="0.25">
      <c r="B64" s="75" t="s">
        <v>62</v>
      </c>
      <c r="C64" s="76"/>
      <c r="D64" s="76"/>
      <c r="E64" s="76"/>
      <c r="F64" s="76"/>
      <c r="G64" s="76"/>
      <c r="H64" s="80"/>
      <c r="I64" s="81">
        <v>0</v>
      </c>
      <c r="J64" s="82"/>
      <c r="K64" s="83"/>
    </row>
    <row r="65" spans="2:13" s="47" customFormat="1" ht="27" customHeight="1" x14ac:dyDescent="0.25">
      <c r="B65" s="75" t="s">
        <v>78</v>
      </c>
      <c r="C65" s="76"/>
      <c r="D65" s="76"/>
      <c r="E65" s="76"/>
      <c r="F65" s="76"/>
      <c r="G65" s="76"/>
      <c r="H65" s="80"/>
      <c r="I65" s="81">
        <v>0</v>
      </c>
      <c r="J65" s="82"/>
      <c r="K65" s="83"/>
    </row>
    <row r="66" spans="2:13" s="47" customFormat="1" ht="27" customHeight="1" x14ac:dyDescent="0.25">
      <c r="B66" s="75" t="s">
        <v>80</v>
      </c>
      <c r="C66" s="76"/>
      <c r="D66" s="76"/>
      <c r="E66" s="76"/>
      <c r="F66" s="76"/>
      <c r="G66" s="76"/>
      <c r="H66" s="80"/>
      <c r="I66" s="81">
        <v>0</v>
      </c>
      <c r="J66" s="82"/>
      <c r="K66" s="83"/>
    </row>
    <row r="67" spans="2:13" s="47" customFormat="1" ht="27" customHeight="1" x14ac:dyDescent="0.25">
      <c r="B67" s="69" t="s">
        <v>83</v>
      </c>
      <c r="C67" s="70"/>
      <c r="D67" s="70"/>
      <c r="E67" s="70"/>
      <c r="F67" s="70"/>
      <c r="G67" s="70"/>
      <c r="H67" s="71"/>
      <c r="I67" s="72">
        <v>2020</v>
      </c>
      <c r="J67" s="73"/>
      <c r="K67" s="74"/>
    </row>
    <row r="68" spans="2:13" s="47" customFormat="1" ht="27" customHeight="1" x14ac:dyDescent="0.25">
      <c r="B68" s="75" t="s">
        <v>21</v>
      </c>
      <c r="C68" s="76"/>
      <c r="D68" s="76"/>
      <c r="E68" s="76"/>
      <c r="F68" s="76"/>
      <c r="G68" s="76"/>
      <c r="H68" s="76"/>
      <c r="I68" s="77">
        <v>0</v>
      </c>
      <c r="J68" s="78"/>
      <c r="K68" s="79"/>
    </row>
    <row r="69" spans="2:13" s="47" customFormat="1" ht="27" customHeight="1" x14ac:dyDescent="0.25">
      <c r="B69" s="75" t="s">
        <v>22</v>
      </c>
      <c r="C69" s="76"/>
      <c r="D69" s="76"/>
      <c r="E69" s="76"/>
      <c r="F69" s="76"/>
      <c r="G69" s="76"/>
      <c r="H69" s="76"/>
      <c r="I69" s="77">
        <v>9400</v>
      </c>
      <c r="J69" s="78"/>
      <c r="K69" s="79"/>
    </row>
    <row r="70" spans="2:13" s="47" customFormat="1" ht="27" customHeight="1" x14ac:dyDescent="0.25">
      <c r="B70" s="75" t="s">
        <v>62</v>
      </c>
      <c r="C70" s="76"/>
      <c r="D70" s="76"/>
      <c r="E70" s="76"/>
      <c r="F70" s="76"/>
      <c r="G70" s="76"/>
      <c r="H70" s="80"/>
      <c r="I70" s="81">
        <v>0</v>
      </c>
      <c r="J70" s="82"/>
      <c r="K70" s="83"/>
    </row>
    <row r="71" spans="2:13" s="47" customFormat="1" ht="27" customHeight="1" x14ac:dyDescent="0.25">
      <c r="B71" s="75" t="s">
        <v>78</v>
      </c>
      <c r="C71" s="76"/>
      <c r="D71" s="76"/>
      <c r="E71" s="76"/>
      <c r="F71" s="76"/>
      <c r="G71" s="76"/>
      <c r="H71" s="80"/>
      <c r="I71" s="81">
        <v>0</v>
      </c>
      <c r="J71" s="82"/>
      <c r="K71" s="83"/>
    </row>
    <row r="72" spans="2:13" s="47" customFormat="1" ht="27" customHeight="1" x14ac:dyDescent="0.25">
      <c r="B72" s="75" t="s">
        <v>80</v>
      </c>
      <c r="C72" s="76"/>
      <c r="D72" s="76"/>
      <c r="E72" s="76"/>
      <c r="F72" s="76"/>
      <c r="G72" s="76"/>
      <c r="H72" s="80"/>
      <c r="I72" s="81">
        <v>0</v>
      </c>
      <c r="J72" s="82"/>
      <c r="K72" s="83"/>
    </row>
    <row r="73" spans="2:13" s="47" customFormat="1" ht="27" customHeight="1" x14ac:dyDescent="0.25">
      <c r="B73" s="99" t="s">
        <v>23</v>
      </c>
      <c r="C73" s="100"/>
      <c r="D73" s="100"/>
      <c r="E73" s="100"/>
      <c r="F73" s="100"/>
      <c r="G73" s="100"/>
      <c r="H73" s="100"/>
      <c r="I73" s="101">
        <f>I57+I63+I69+I60</f>
        <v>140274.96000000002</v>
      </c>
      <c r="J73" s="102"/>
      <c r="K73" s="103"/>
    </row>
    <row r="74" spans="2:13" x14ac:dyDescent="0.25">
      <c r="C74" s="14"/>
      <c r="F74" s="5"/>
    </row>
    <row r="75" spans="2:13" ht="16.5" x14ac:dyDescent="0.25">
      <c r="B75" s="43" t="s">
        <v>61</v>
      </c>
      <c r="C75" s="14"/>
      <c r="F75" s="4">
        <f>H51+I73</f>
        <v>6616590.6600000011</v>
      </c>
      <c r="K75" s="15"/>
    </row>
    <row r="76" spans="2:13" x14ac:dyDescent="0.25">
      <c r="C76" s="14"/>
      <c r="F76" s="5"/>
    </row>
    <row r="77" spans="2:13" ht="15.75" customHeight="1" x14ac:dyDescent="0.25">
      <c r="B77" s="84" t="s">
        <v>90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</row>
    <row r="78" spans="2:13" ht="31.5" customHeight="1" x14ac:dyDescent="0.25"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</row>
    <row r="79" spans="2:13" ht="39" customHeigh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2:13" ht="16.5" x14ac:dyDescent="0.25">
      <c r="B80" s="43" t="s">
        <v>24</v>
      </c>
      <c r="C80" s="14"/>
      <c r="F80" s="5"/>
      <c r="M80" s="9"/>
    </row>
    <row r="81" spans="2:13" x14ac:dyDescent="0.25">
      <c r="B81" s="13"/>
      <c r="F81" s="5"/>
      <c r="H81" s="9"/>
    </row>
    <row r="82" spans="2:13" x14ac:dyDescent="0.25">
      <c r="B82" s="1" t="s">
        <v>114</v>
      </c>
      <c r="F82" s="5"/>
    </row>
    <row r="83" spans="2:13" x14ac:dyDescent="0.25">
      <c r="F83" s="5"/>
    </row>
    <row r="84" spans="2:13" x14ac:dyDescent="0.25">
      <c r="C84" s="16" t="s">
        <v>25</v>
      </c>
      <c r="D84" s="17"/>
      <c r="E84" s="17"/>
      <c r="F84" s="17"/>
      <c r="G84" s="17"/>
    </row>
    <row r="85" spans="2:13" x14ac:dyDescent="0.25">
      <c r="C85" s="18" t="s">
        <v>26</v>
      </c>
      <c r="D85" s="17"/>
      <c r="E85" s="17"/>
      <c r="F85" s="17"/>
      <c r="G85" s="17"/>
      <c r="H85" s="17"/>
      <c r="I85" s="17"/>
      <c r="J85" s="17"/>
      <c r="K85" s="17"/>
      <c r="L85" s="17"/>
    </row>
    <row r="86" spans="2:13" x14ac:dyDescent="0.25">
      <c r="C86" s="18"/>
      <c r="D86" s="17"/>
      <c r="E86" s="17"/>
      <c r="F86" s="17"/>
      <c r="G86" s="17"/>
      <c r="H86" s="17"/>
      <c r="I86" s="17"/>
      <c r="J86" s="17"/>
      <c r="K86" s="17"/>
      <c r="L86" s="17"/>
    </row>
    <row r="87" spans="2:13" x14ac:dyDescent="0.25">
      <c r="B87" s="1" t="s">
        <v>114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2:13" x14ac:dyDescent="0.25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3" s="48" customFormat="1" ht="27.75" customHeight="1" x14ac:dyDescent="0.25">
      <c r="B89" s="72" t="s">
        <v>83</v>
      </c>
      <c r="C89" s="73"/>
      <c r="D89" s="73"/>
      <c r="E89" s="73"/>
      <c r="F89" s="73"/>
      <c r="G89" s="73"/>
      <c r="H89" s="73"/>
      <c r="I89" s="74"/>
      <c r="J89" s="108">
        <v>2022</v>
      </c>
      <c r="K89" s="108"/>
      <c r="L89" s="108"/>
    </row>
    <row r="90" spans="2:13" s="47" customFormat="1" ht="30" customHeight="1" x14ac:dyDescent="0.25">
      <c r="B90" s="94" t="s">
        <v>27</v>
      </c>
      <c r="C90" s="94"/>
      <c r="D90" s="94"/>
      <c r="E90" s="94"/>
      <c r="F90" s="94"/>
      <c r="G90" s="94"/>
      <c r="H90" s="94"/>
      <c r="I90" s="94"/>
      <c r="J90" s="96">
        <v>8084219.5300000003</v>
      </c>
      <c r="K90" s="97"/>
      <c r="L90" s="97"/>
    </row>
    <row r="91" spans="2:13" s="47" customFormat="1" ht="30" customHeight="1" x14ac:dyDescent="0.25">
      <c r="B91" s="94" t="s">
        <v>56</v>
      </c>
      <c r="C91" s="94"/>
      <c r="D91" s="94"/>
      <c r="E91" s="94"/>
      <c r="F91" s="94"/>
      <c r="G91" s="94"/>
      <c r="H91" s="94"/>
      <c r="I91" s="94"/>
      <c r="J91" s="96">
        <v>2382099</v>
      </c>
      <c r="K91" s="97"/>
      <c r="L91" s="97"/>
    </row>
    <row r="92" spans="2:13" s="47" customFormat="1" ht="30" customHeight="1" x14ac:dyDescent="0.25">
      <c r="B92" s="75" t="s">
        <v>57</v>
      </c>
      <c r="C92" s="76"/>
      <c r="D92" s="76"/>
      <c r="E92" s="76"/>
      <c r="F92" s="76"/>
      <c r="G92" s="76"/>
      <c r="H92" s="76"/>
      <c r="I92" s="80"/>
      <c r="J92" s="91">
        <v>0</v>
      </c>
      <c r="K92" s="92"/>
      <c r="L92" s="93"/>
    </row>
    <row r="93" spans="2:13" s="47" customFormat="1" ht="30" customHeight="1" x14ac:dyDescent="0.25">
      <c r="B93" s="75" t="s">
        <v>58</v>
      </c>
      <c r="C93" s="76"/>
      <c r="D93" s="76"/>
      <c r="E93" s="76"/>
      <c r="F93" s="76"/>
      <c r="G93" s="76"/>
      <c r="H93" s="76"/>
      <c r="I93" s="80"/>
      <c r="J93" s="91">
        <v>76784827.829999998</v>
      </c>
      <c r="K93" s="92"/>
      <c r="L93" s="93"/>
    </row>
    <row r="94" spans="2:13" s="47" customFormat="1" ht="30" customHeight="1" x14ac:dyDescent="0.25">
      <c r="B94" s="75" t="s">
        <v>59</v>
      </c>
      <c r="C94" s="76"/>
      <c r="D94" s="76"/>
      <c r="E94" s="76"/>
      <c r="F94" s="76"/>
      <c r="G94" s="76"/>
      <c r="H94" s="76"/>
      <c r="I94" s="80"/>
      <c r="J94" s="91"/>
      <c r="K94" s="92"/>
      <c r="L94" s="93"/>
    </row>
    <row r="95" spans="2:13" s="47" customFormat="1" ht="30" customHeight="1" x14ac:dyDescent="0.25">
      <c r="B95" s="99" t="s">
        <v>28</v>
      </c>
      <c r="C95" s="100"/>
      <c r="D95" s="100"/>
      <c r="E95" s="100"/>
      <c r="F95" s="100"/>
      <c r="G95" s="100"/>
      <c r="H95" s="100"/>
      <c r="I95" s="105"/>
      <c r="J95" s="106">
        <f>SUM(J90:L94)</f>
        <v>87251146.359999999</v>
      </c>
      <c r="K95" s="107"/>
      <c r="L95" s="107"/>
      <c r="M95" s="46"/>
    </row>
    <row r="96" spans="2:13" x14ac:dyDescent="0.25">
      <c r="B96" s="17"/>
      <c r="C96" s="19"/>
      <c r="D96" s="19"/>
      <c r="E96" s="19"/>
      <c r="F96" s="19"/>
      <c r="G96" s="19"/>
      <c r="H96" s="19"/>
      <c r="I96" s="19"/>
      <c r="J96" s="19"/>
      <c r="K96" s="11"/>
      <c r="L96" s="11"/>
    </row>
    <row r="97" spans="2:15" x14ac:dyDescent="0.25">
      <c r="C97" s="14" t="s">
        <v>29</v>
      </c>
      <c r="D97" s="19"/>
      <c r="E97" s="19"/>
      <c r="F97" s="19"/>
      <c r="G97" s="19"/>
      <c r="H97" s="19"/>
      <c r="I97" s="19"/>
      <c r="J97" s="19"/>
      <c r="K97" s="11"/>
      <c r="L97" s="11"/>
    </row>
    <row r="98" spans="2:15" x14ac:dyDescent="0.25">
      <c r="B98" s="14"/>
      <c r="C98" s="19"/>
      <c r="D98" s="19"/>
      <c r="E98" s="19"/>
      <c r="F98" s="19"/>
      <c r="G98" s="19"/>
      <c r="H98" s="19"/>
      <c r="I98" s="19"/>
      <c r="J98" s="19"/>
      <c r="K98" s="11"/>
      <c r="L98" s="11"/>
    </row>
    <row r="99" spans="2:15" x14ac:dyDescent="0.25">
      <c r="B99" s="1" t="s">
        <v>114</v>
      </c>
      <c r="C99" s="19"/>
      <c r="D99" s="19"/>
      <c r="E99" s="19"/>
      <c r="F99" s="19"/>
      <c r="G99" s="19"/>
      <c r="H99" s="19"/>
      <c r="I99" s="19"/>
      <c r="J99" s="19"/>
      <c r="K99" s="11"/>
      <c r="L99" s="11"/>
    </row>
    <row r="100" spans="2:15" x14ac:dyDescent="0.25">
      <c r="B100" s="17"/>
      <c r="C100" s="19"/>
      <c r="D100" s="19"/>
      <c r="E100" s="19"/>
      <c r="F100" s="19"/>
      <c r="G100" s="19"/>
      <c r="H100" s="19"/>
      <c r="I100" s="19"/>
      <c r="J100" s="19"/>
      <c r="K100" s="11"/>
      <c r="L100" s="11"/>
    </row>
    <row r="101" spans="2:15" s="47" customFormat="1" ht="23.25" customHeight="1" x14ac:dyDescent="0.25">
      <c r="B101" s="40"/>
      <c r="C101" s="108" t="s">
        <v>83</v>
      </c>
      <c r="D101" s="108"/>
      <c r="E101" s="108"/>
      <c r="F101" s="108"/>
      <c r="G101" s="108"/>
      <c r="H101" s="108"/>
      <c r="I101" s="108">
        <v>2022</v>
      </c>
      <c r="J101" s="108"/>
      <c r="K101" s="108"/>
      <c r="L101" s="49"/>
    </row>
    <row r="102" spans="2:15" s="47" customFormat="1" ht="23.25" customHeight="1" x14ac:dyDescent="0.25">
      <c r="B102" s="40"/>
      <c r="C102" s="94" t="s">
        <v>30</v>
      </c>
      <c r="D102" s="94"/>
      <c r="E102" s="94"/>
      <c r="F102" s="94"/>
      <c r="G102" s="94"/>
      <c r="H102" s="94"/>
      <c r="I102" s="95">
        <v>2050401.9</v>
      </c>
      <c r="J102" s="95"/>
      <c r="K102" s="95"/>
      <c r="L102" s="50"/>
    </row>
    <row r="103" spans="2:15" s="47" customFormat="1" ht="23.25" customHeight="1" x14ac:dyDescent="0.25">
      <c r="B103" s="40"/>
      <c r="C103" s="94" t="s">
        <v>31</v>
      </c>
      <c r="D103" s="94"/>
      <c r="E103" s="94"/>
      <c r="F103" s="94"/>
      <c r="G103" s="94"/>
      <c r="H103" s="94"/>
      <c r="I103" s="95">
        <v>99915.14</v>
      </c>
      <c r="J103" s="95"/>
      <c r="K103" s="95"/>
      <c r="L103" s="50"/>
    </row>
    <row r="104" spans="2:15" s="47" customFormat="1" ht="23.25" customHeight="1" x14ac:dyDescent="0.25">
      <c r="B104" s="40"/>
      <c r="C104" s="94" t="s">
        <v>77</v>
      </c>
      <c r="D104" s="94"/>
      <c r="E104" s="94"/>
      <c r="F104" s="94"/>
      <c r="G104" s="94"/>
      <c r="H104" s="94"/>
      <c r="I104" s="95">
        <v>25840.01</v>
      </c>
      <c r="J104" s="95"/>
      <c r="K104" s="95"/>
      <c r="L104" s="50"/>
    </row>
    <row r="105" spans="2:15" s="47" customFormat="1" ht="23.25" customHeight="1" x14ac:dyDescent="0.25">
      <c r="B105" s="40"/>
      <c r="C105" s="94" t="s">
        <v>32</v>
      </c>
      <c r="D105" s="94"/>
      <c r="E105" s="94"/>
      <c r="F105" s="94"/>
      <c r="G105" s="94"/>
      <c r="H105" s="94"/>
      <c r="I105" s="95">
        <v>6554642.3600000003</v>
      </c>
      <c r="J105" s="95"/>
      <c r="K105" s="95"/>
      <c r="L105" s="50"/>
    </row>
    <row r="106" spans="2:15" s="47" customFormat="1" ht="23.25" customHeight="1" x14ac:dyDescent="0.25">
      <c r="B106" s="40"/>
      <c r="C106" s="75" t="s">
        <v>40</v>
      </c>
      <c r="D106" s="76"/>
      <c r="E106" s="76"/>
      <c r="F106" s="76"/>
      <c r="G106" s="76"/>
      <c r="H106" s="80"/>
      <c r="I106" s="81">
        <v>84098.95</v>
      </c>
      <c r="J106" s="82"/>
      <c r="K106" s="83"/>
      <c r="L106" s="50"/>
    </row>
    <row r="107" spans="2:15" s="47" customFormat="1" ht="23.25" customHeight="1" x14ac:dyDescent="0.25">
      <c r="B107" s="40"/>
      <c r="C107" s="94" t="s">
        <v>33</v>
      </c>
      <c r="D107" s="94"/>
      <c r="E107" s="94"/>
      <c r="F107" s="94"/>
      <c r="G107" s="94"/>
      <c r="H107" s="94"/>
      <c r="I107" s="95">
        <v>4218962.7699999996</v>
      </c>
      <c r="J107" s="95"/>
      <c r="K107" s="95"/>
      <c r="L107" s="50"/>
    </row>
    <row r="108" spans="2:15" s="47" customFormat="1" ht="23.25" customHeight="1" x14ac:dyDescent="0.25">
      <c r="B108" s="40"/>
      <c r="C108" s="75" t="s">
        <v>41</v>
      </c>
      <c r="D108" s="76"/>
      <c r="E108" s="76"/>
      <c r="F108" s="76"/>
      <c r="G108" s="76"/>
      <c r="H108" s="80"/>
      <c r="I108" s="81">
        <v>540040.25</v>
      </c>
      <c r="J108" s="82"/>
      <c r="K108" s="83"/>
      <c r="L108" s="50"/>
    </row>
    <row r="109" spans="2:15" s="47" customFormat="1" ht="23.25" customHeight="1" x14ac:dyDescent="0.25">
      <c r="B109" s="40"/>
      <c r="C109" s="125" t="s">
        <v>34</v>
      </c>
      <c r="D109" s="125"/>
      <c r="E109" s="125"/>
      <c r="F109" s="125"/>
      <c r="G109" s="125"/>
      <c r="H109" s="125"/>
      <c r="I109" s="107">
        <f>SUM(I102:K108)</f>
        <v>13573901.379999999</v>
      </c>
      <c r="J109" s="107"/>
      <c r="K109" s="107"/>
      <c r="L109" s="51"/>
    </row>
    <row r="110" spans="2:15" s="47" customFormat="1" ht="23.25" customHeight="1" x14ac:dyDescent="0.25">
      <c r="B110" s="40"/>
      <c r="C110" s="94" t="s">
        <v>35</v>
      </c>
      <c r="D110" s="94"/>
      <c r="E110" s="94"/>
      <c r="F110" s="94"/>
      <c r="G110" s="94"/>
      <c r="H110" s="94"/>
      <c r="I110" s="95">
        <v>32000</v>
      </c>
      <c r="J110" s="95"/>
      <c r="K110" s="95"/>
      <c r="L110" s="50"/>
      <c r="M110" s="52"/>
      <c r="O110" s="52"/>
    </row>
    <row r="111" spans="2:15" s="47" customFormat="1" ht="23.25" customHeight="1" x14ac:dyDescent="0.25">
      <c r="B111" s="40"/>
      <c r="C111" s="94" t="s">
        <v>36</v>
      </c>
      <c r="D111" s="94"/>
      <c r="E111" s="94"/>
      <c r="F111" s="94"/>
      <c r="G111" s="94"/>
      <c r="H111" s="94"/>
      <c r="I111" s="95">
        <v>59922.8</v>
      </c>
      <c r="J111" s="95"/>
      <c r="K111" s="95"/>
      <c r="L111" s="50"/>
    </row>
    <row r="112" spans="2:15" s="47" customFormat="1" ht="23.25" customHeight="1" x14ac:dyDescent="0.25">
      <c r="B112" s="40"/>
      <c r="C112" s="75" t="s">
        <v>42</v>
      </c>
      <c r="D112" s="76"/>
      <c r="E112" s="76"/>
      <c r="F112" s="76"/>
      <c r="G112" s="76"/>
      <c r="H112" s="80"/>
      <c r="I112" s="81">
        <v>23490</v>
      </c>
      <c r="J112" s="82"/>
      <c r="K112" s="83"/>
      <c r="L112" s="53"/>
    </row>
    <row r="113" spans="2:15" s="47" customFormat="1" ht="23.25" customHeight="1" x14ac:dyDescent="0.25">
      <c r="B113" s="40"/>
      <c r="C113" s="125" t="s">
        <v>37</v>
      </c>
      <c r="D113" s="125"/>
      <c r="E113" s="125"/>
      <c r="F113" s="125"/>
      <c r="G113" s="125"/>
      <c r="H113" s="125"/>
      <c r="I113" s="107">
        <f>SUM(I110:K112)</f>
        <v>115412.8</v>
      </c>
      <c r="J113" s="107"/>
      <c r="K113" s="107"/>
      <c r="L113" s="51"/>
    </row>
    <row r="114" spans="2:15" s="47" customFormat="1" ht="23.25" customHeight="1" x14ac:dyDescent="0.25">
      <c r="B114" s="40"/>
      <c r="C114" s="94" t="s">
        <v>38</v>
      </c>
      <c r="D114" s="94"/>
      <c r="E114" s="94"/>
      <c r="F114" s="94"/>
      <c r="G114" s="94"/>
      <c r="H114" s="94"/>
      <c r="I114" s="95"/>
      <c r="J114" s="95"/>
      <c r="K114" s="95"/>
      <c r="L114" s="50"/>
      <c r="N114" s="52"/>
    </row>
    <row r="115" spans="2:15" s="47" customFormat="1" ht="23.25" customHeight="1" x14ac:dyDescent="0.25">
      <c r="B115" s="40"/>
      <c r="C115" s="125" t="s">
        <v>39</v>
      </c>
      <c r="D115" s="125"/>
      <c r="E115" s="125"/>
      <c r="F115" s="125"/>
      <c r="G115" s="125"/>
      <c r="H115" s="125"/>
      <c r="I115" s="107">
        <v>-182766.63</v>
      </c>
      <c r="J115" s="107"/>
      <c r="K115" s="107"/>
      <c r="L115" s="51"/>
    </row>
    <row r="116" spans="2:15" s="47" customFormat="1" ht="23.25" customHeight="1" x14ac:dyDescent="0.25">
      <c r="B116" s="40"/>
      <c r="C116" s="99" t="s">
        <v>23</v>
      </c>
      <c r="D116" s="100"/>
      <c r="E116" s="100"/>
      <c r="F116" s="100"/>
      <c r="G116" s="100"/>
      <c r="H116" s="105"/>
      <c r="I116" s="107">
        <f>SUM(I109,I113,I115)</f>
        <v>13506547.549999999</v>
      </c>
      <c r="J116" s="107"/>
      <c r="K116" s="107"/>
      <c r="L116" s="51"/>
      <c r="N116" s="46"/>
    </row>
    <row r="117" spans="2:15" x14ac:dyDescent="0.25">
      <c r="B117" s="20"/>
      <c r="C117" s="22"/>
      <c r="D117" s="22"/>
      <c r="E117" s="22"/>
      <c r="F117" s="22"/>
      <c r="G117" s="22"/>
      <c r="H117" s="22"/>
      <c r="I117" s="21"/>
      <c r="J117" s="21"/>
      <c r="K117" s="21"/>
      <c r="L117" s="21"/>
      <c r="M117" s="9"/>
      <c r="N117" s="5"/>
    </row>
    <row r="118" spans="2:15" ht="26.25" customHeight="1" x14ac:dyDescent="0.25">
      <c r="B118" s="43" t="s">
        <v>55</v>
      </c>
      <c r="C118" s="22"/>
      <c r="D118" s="22"/>
      <c r="E118" s="22"/>
      <c r="F118" s="23">
        <f>J95+I116</f>
        <v>100757693.91</v>
      </c>
      <c r="G118" s="22"/>
      <c r="H118" s="22"/>
      <c r="I118" s="21"/>
      <c r="J118" s="21"/>
      <c r="K118" s="21"/>
      <c r="L118" s="21"/>
      <c r="N118" s="5"/>
    </row>
    <row r="119" spans="2:15" x14ac:dyDescent="0.25">
      <c r="B119" s="20"/>
      <c r="C119" s="22"/>
      <c r="D119" s="22"/>
      <c r="E119" s="22"/>
      <c r="F119" s="22"/>
      <c r="G119" s="22"/>
      <c r="H119" s="22"/>
      <c r="I119" s="21"/>
      <c r="J119" s="21"/>
      <c r="K119" s="21"/>
      <c r="L119" s="21"/>
      <c r="N119" s="5"/>
    </row>
    <row r="120" spans="2:15" ht="18" x14ac:dyDescent="0.25">
      <c r="B120" s="43" t="s">
        <v>60</v>
      </c>
      <c r="C120" s="44"/>
      <c r="D120" s="44"/>
      <c r="E120" s="44"/>
      <c r="F120" s="45">
        <f>F75+F118</f>
        <v>107374284.56999999</v>
      </c>
      <c r="G120" s="44"/>
      <c r="H120" s="44"/>
      <c r="I120" s="21"/>
      <c r="J120" s="21"/>
      <c r="K120" s="21"/>
      <c r="L120" s="21"/>
      <c r="N120" s="5"/>
    </row>
    <row r="121" spans="2:15" x14ac:dyDescent="0.25">
      <c r="B121" s="20"/>
      <c r="C121" s="22"/>
      <c r="D121" s="22"/>
      <c r="E121" s="22"/>
      <c r="F121" s="22"/>
      <c r="G121" s="22"/>
      <c r="H121" s="22"/>
      <c r="I121" s="21"/>
      <c r="J121" s="21"/>
      <c r="K121" s="21"/>
      <c r="L121" s="21"/>
      <c r="N121" s="5"/>
    </row>
    <row r="122" spans="2:15" ht="26.25" customHeight="1" x14ac:dyDescent="0.25">
      <c r="B122" s="42" t="s">
        <v>43</v>
      </c>
      <c r="C122" s="22"/>
      <c r="D122" s="22"/>
      <c r="E122" s="22"/>
      <c r="F122" s="22"/>
      <c r="G122" s="22"/>
      <c r="H122" s="22"/>
      <c r="I122" s="21"/>
      <c r="J122" s="21"/>
      <c r="K122" s="21"/>
      <c r="L122" s="21"/>
      <c r="N122" s="5"/>
    </row>
    <row r="123" spans="2:15" x14ac:dyDescent="0.25">
      <c r="B123" s="20"/>
      <c r="C123" s="22"/>
      <c r="D123" s="22"/>
      <c r="E123" s="22"/>
      <c r="F123" s="22"/>
      <c r="G123" s="22"/>
      <c r="H123" s="22"/>
      <c r="I123" s="21"/>
      <c r="J123" s="21"/>
      <c r="K123" s="21"/>
      <c r="L123" s="21"/>
      <c r="N123" s="5"/>
    </row>
    <row r="124" spans="2:15" ht="15" customHeight="1" x14ac:dyDescent="0.25">
      <c r="B124" s="20"/>
      <c r="C124" s="22"/>
      <c r="D124" s="22"/>
      <c r="E124" s="22"/>
      <c r="F124" s="22"/>
      <c r="G124" s="22"/>
      <c r="H124" s="22"/>
      <c r="I124" s="21"/>
      <c r="J124" s="21"/>
      <c r="K124" s="21"/>
      <c r="L124" s="21"/>
      <c r="N124" s="5"/>
    </row>
    <row r="125" spans="2:15" ht="15" customHeight="1" x14ac:dyDescent="0.25">
      <c r="B125" s="104" t="s">
        <v>65</v>
      </c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41"/>
      <c r="N125" s="41"/>
      <c r="O125" s="41"/>
    </row>
    <row r="126" spans="2:15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41"/>
      <c r="N126" s="41"/>
      <c r="O126" s="41"/>
    </row>
    <row r="127" spans="2:15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41"/>
      <c r="N127" s="41"/>
      <c r="O127" s="41"/>
    </row>
    <row r="128" spans="2:15" x14ac:dyDescent="0.25">
      <c r="B128" s="20"/>
      <c r="C128" s="22"/>
      <c r="D128" s="22"/>
      <c r="E128" s="22"/>
      <c r="F128" s="22"/>
      <c r="G128" s="22"/>
      <c r="H128" s="22"/>
      <c r="I128" s="21"/>
      <c r="J128" s="21"/>
      <c r="K128" s="21"/>
      <c r="L128" s="21"/>
      <c r="N128" s="5"/>
    </row>
    <row r="129" spans="2:14" x14ac:dyDescent="0.25">
      <c r="B129" s="20"/>
      <c r="C129" s="22"/>
      <c r="D129" s="22"/>
      <c r="E129" s="22"/>
      <c r="F129" s="22"/>
      <c r="G129" s="22"/>
      <c r="H129" s="22"/>
      <c r="I129" s="21"/>
      <c r="J129" s="21"/>
      <c r="K129" s="21"/>
      <c r="L129" s="21"/>
      <c r="N129" s="5"/>
    </row>
    <row r="130" spans="2:14" ht="22.5" customHeight="1" x14ac:dyDescent="0.25">
      <c r="B130" s="108" t="s">
        <v>83</v>
      </c>
      <c r="C130" s="108"/>
      <c r="D130" s="108"/>
      <c r="E130" s="108"/>
      <c r="F130" s="122">
        <v>2022</v>
      </c>
      <c r="G130" s="122"/>
      <c r="H130" s="122"/>
      <c r="I130" s="14"/>
      <c r="J130" s="14"/>
      <c r="K130" s="14"/>
      <c r="L130" s="21"/>
      <c r="N130" s="5"/>
    </row>
    <row r="131" spans="2:14" ht="22.5" customHeight="1" x14ac:dyDescent="0.25">
      <c r="B131" s="115" t="s">
        <v>44</v>
      </c>
      <c r="C131" s="115"/>
      <c r="D131" s="115"/>
      <c r="E131" s="115"/>
      <c r="F131" s="116">
        <v>6385188.2199999997</v>
      </c>
      <c r="G131" s="117"/>
      <c r="H131" s="117"/>
      <c r="I131" s="55"/>
      <c r="J131" s="11"/>
      <c r="K131" s="11"/>
      <c r="L131" s="21"/>
      <c r="N131" s="5"/>
    </row>
    <row r="132" spans="2:14" ht="22.5" customHeight="1" x14ac:dyDescent="0.25">
      <c r="B132" s="115" t="s">
        <v>45</v>
      </c>
      <c r="C132" s="115"/>
      <c r="D132" s="115"/>
      <c r="E132" s="115"/>
      <c r="F132" s="116">
        <v>0</v>
      </c>
      <c r="G132" s="117"/>
      <c r="H132" s="117"/>
      <c r="I132" s="55"/>
      <c r="J132" s="11"/>
      <c r="K132" s="11"/>
      <c r="L132" s="21"/>
      <c r="N132" s="5"/>
    </row>
    <row r="133" spans="2:14" ht="22.5" customHeight="1" x14ac:dyDescent="0.25">
      <c r="B133" s="118" t="s">
        <v>46</v>
      </c>
      <c r="C133" s="119"/>
      <c r="D133" s="119"/>
      <c r="E133" s="120"/>
      <c r="F133" s="121">
        <f>SUM(F131:H132)</f>
        <v>6385188.2199999997</v>
      </c>
      <c r="G133" s="121"/>
      <c r="H133" s="121"/>
      <c r="I133" s="21"/>
      <c r="J133" s="21"/>
      <c r="K133" s="21"/>
      <c r="L133" s="21"/>
      <c r="N133" s="5"/>
    </row>
    <row r="134" spans="2:14" ht="22.5" customHeight="1" x14ac:dyDescent="0.25">
      <c r="B134" s="22"/>
      <c r="C134" s="22"/>
      <c r="D134" s="22"/>
      <c r="E134" s="22"/>
      <c r="F134" s="21"/>
      <c r="G134" s="21"/>
      <c r="H134" s="21"/>
      <c r="I134" s="21"/>
      <c r="J134" s="21"/>
      <c r="K134" s="21"/>
      <c r="L134" s="21"/>
      <c r="N134" s="5"/>
    </row>
    <row r="135" spans="2:14" ht="22.5" customHeight="1" x14ac:dyDescent="0.25">
      <c r="B135" s="43" t="s">
        <v>44</v>
      </c>
      <c r="C135" s="58"/>
      <c r="D135" s="22"/>
      <c r="E135" s="22"/>
      <c r="F135" s="21"/>
      <c r="G135" s="21"/>
      <c r="H135" s="21"/>
      <c r="I135" s="21"/>
      <c r="J135" s="21"/>
      <c r="K135" s="21"/>
      <c r="L135" s="21"/>
      <c r="N135" s="5"/>
    </row>
    <row r="136" spans="2:14" ht="22.5" customHeight="1" x14ac:dyDescent="0.25">
      <c r="B136" s="57"/>
      <c r="C136" s="57"/>
      <c r="D136" s="22"/>
      <c r="E136" s="22"/>
      <c r="F136" s="21"/>
      <c r="G136" s="21"/>
      <c r="H136" s="21"/>
      <c r="I136" s="21"/>
      <c r="J136" s="21"/>
      <c r="K136" s="21"/>
      <c r="L136" s="21"/>
      <c r="N136" s="5"/>
    </row>
    <row r="137" spans="2:14" ht="22.5" customHeight="1" x14ac:dyDescent="0.25">
      <c r="B137" s="104" t="s">
        <v>115</v>
      </c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N137" s="5"/>
    </row>
    <row r="138" spans="2:14" ht="22.5" customHeight="1" x14ac:dyDescent="0.25">
      <c r="B138" s="22"/>
      <c r="C138" s="22"/>
      <c r="D138" s="22"/>
      <c r="E138" s="22"/>
      <c r="F138" s="21"/>
      <c r="G138" s="21"/>
      <c r="H138" s="21"/>
      <c r="I138" s="21"/>
      <c r="J138" s="21"/>
      <c r="K138" s="21"/>
      <c r="L138" s="21"/>
      <c r="N138" s="5"/>
    </row>
    <row r="139" spans="2:14" ht="22.5" customHeight="1" x14ac:dyDescent="0.25">
      <c r="B139" s="72" t="s">
        <v>83</v>
      </c>
      <c r="C139" s="73"/>
      <c r="D139" s="73"/>
      <c r="E139" s="73"/>
      <c r="F139" s="73"/>
      <c r="G139" s="73"/>
      <c r="H139" s="73"/>
      <c r="I139" s="74"/>
      <c r="J139" s="108">
        <v>2022</v>
      </c>
      <c r="K139" s="108"/>
      <c r="L139" s="108"/>
      <c r="N139" s="5"/>
    </row>
    <row r="140" spans="2:14" ht="24" customHeight="1" x14ac:dyDescent="0.25">
      <c r="B140" s="94" t="s">
        <v>92</v>
      </c>
      <c r="C140" s="94"/>
      <c r="D140" s="94"/>
      <c r="E140" s="94"/>
      <c r="F140" s="94"/>
      <c r="G140" s="94"/>
      <c r="H140" s="94"/>
      <c r="I140" s="94"/>
      <c r="J140" s="96">
        <v>0</v>
      </c>
      <c r="K140" s="97"/>
      <c r="L140" s="97"/>
      <c r="N140" s="5"/>
    </row>
    <row r="141" spans="2:14" ht="24" customHeight="1" x14ac:dyDescent="0.25">
      <c r="B141" s="94" t="s">
        <v>94</v>
      </c>
      <c r="C141" s="94"/>
      <c r="D141" s="94"/>
      <c r="E141" s="94"/>
      <c r="F141" s="94"/>
      <c r="G141" s="94"/>
      <c r="H141" s="94"/>
      <c r="I141" s="94"/>
      <c r="J141" s="96">
        <v>915971.54</v>
      </c>
      <c r="K141" s="97"/>
      <c r="L141" s="97"/>
      <c r="N141" s="5"/>
    </row>
    <row r="142" spans="2:14" ht="24" customHeight="1" x14ac:dyDescent="0.25">
      <c r="B142" s="75" t="s">
        <v>95</v>
      </c>
      <c r="C142" s="76"/>
      <c r="D142" s="76"/>
      <c r="E142" s="76"/>
      <c r="F142" s="76"/>
      <c r="G142" s="76"/>
      <c r="H142" s="76"/>
      <c r="I142" s="80"/>
      <c r="J142" s="91">
        <v>5377014.9500000002</v>
      </c>
      <c r="K142" s="92"/>
      <c r="L142" s="93"/>
      <c r="N142" s="5"/>
    </row>
    <row r="143" spans="2:14" ht="24" customHeight="1" x14ac:dyDescent="0.25">
      <c r="B143" s="75" t="s">
        <v>96</v>
      </c>
      <c r="C143" s="76"/>
      <c r="D143" s="76"/>
      <c r="E143" s="76"/>
      <c r="F143" s="76"/>
      <c r="G143" s="76"/>
      <c r="H143" s="76"/>
      <c r="I143" s="80"/>
      <c r="J143" s="91">
        <v>0</v>
      </c>
      <c r="K143" s="92"/>
      <c r="L143" s="93"/>
      <c r="N143" s="5"/>
    </row>
    <row r="144" spans="2:14" ht="24" customHeight="1" x14ac:dyDescent="0.25">
      <c r="B144" s="75" t="s">
        <v>93</v>
      </c>
      <c r="C144" s="76"/>
      <c r="D144" s="76"/>
      <c r="E144" s="76"/>
      <c r="F144" s="76"/>
      <c r="G144" s="76"/>
      <c r="H144" s="76"/>
      <c r="I144" s="80"/>
      <c r="J144" s="91">
        <v>90301.61</v>
      </c>
      <c r="K144" s="92"/>
      <c r="L144" s="93"/>
      <c r="N144" s="5"/>
    </row>
    <row r="145" spans="2:14" ht="24" customHeight="1" x14ac:dyDescent="0.25">
      <c r="B145" s="75" t="s">
        <v>97</v>
      </c>
      <c r="C145" s="76"/>
      <c r="D145" s="76"/>
      <c r="E145" s="76"/>
      <c r="F145" s="76"/>
      <c r="G145" s="76"/>
      <c r="H145" s="76"/>
      <c r="I145" s="80"/>
      <c r="J145" s="91">
        <v>1900.12</v>
      </c>
      <c r="K145" s="92"/>
      <c r="L145" s="93"/>
      <c r="N145" s="5"/>
    </row>
    <row r="146" spans="2:14" ht="30" customHeight="1" x14ac:dyDescent="0.25">
      <c r="B146" s="126" t="s">
        <v>98</v>
      </c>
      <c r="C146" s="127"/>
      <c r="D146" s="127"/>
      <c r="E146" s="127"/>
      <c r="F146" s="127"/>
      <c r="G146" s="127"/>
      <c r="H146" s="127"/>
      <c r="I146" s="128"/>
      <c r="J146" s="106">
        <f>SUM(J140:L145)</f>
        <v>6385188.2200000007</v>
      </c>
      <c r="K146" s="107"/>
      <c r="L146" s="107"/>
      <c r="N146" s="5"/>
    </row>
    <row r="147" spans="2:14" x14ac:dyDescent="0.25">
      <c r="B147" s="20"/>
      <c r="C147" s="22"/>
      <c r="D147" s="22"/>
      <c r="E147" s="22"/>
      <c r="F147" s="22"/>
      <c r="G147" s="22"/>
      <c r="H147" s="22"/>
      <c r="I147" s="21"/>
      <c r="J147" s="21"/>
      <c r="K147" s="21"/>
      <c r="L147" s="21"/>
      <c r="N147" s="5"/>
    </row>
    <row r="148" spans="2:14" ht="30.75" customHeight="1" x14ac:dyDescent="0.25">
      <c r="B148" s="114" t="s">
        <v>4</v>
      </c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N148" s="5"/>
    </row>
    <row r="150" spans="2:14" x14ac:dyDescent="0.25">
      <c r="B150" s="1" t="s">
        <v>109</v>
      </c>
      <c r="G150" s="5">
        <v>57058086.119999997</v>
      </c>
      <c r="H150" s="5">
        <v>112619035.09999999</v>
      </c>
    </row>
    <row r="151" spans="2:14" x14ac:dyDescent="0.25">
      <c r="G151" s="11"/>
    </row>
    <row r="152" spans="2:14" x14ac:dyDescent="0.25">
      <c r="G152" s="11"/>
    </row>
    <row r="153" spans="2:14" x14ac:dyDescent="0.25">
      <c r="B153" s="1" t="s">
        <v>110</v>
      </c>
      <c r="G153" s="5">
        <v>26445873.43</v>
      </c>
      <c r="H153" s="5">
        <v>81884094.870000005</v>
      </c>
    </row>
    <row r="154" spans="2:14" x14ac:dyDescent="0.25">
      <c r="G154" s="11"/>
    </row>
    <row r="155" spans="2:14" x14ac:dyDescent="0.25">
      <c r="G155" s="11"/>
    </row>
    <row r="156" spans="2:14" ht="18.75" thickBot="1" x14ac:dyDescent="0.45">
      <c r="D156" s="1" t="s">
        <v>5</v>
      </c>
      <c r="G156" s="24">
        <f>G150-G153</f>
        <v>30612212.689999998</v>
      </c>
      <c r="H156" s="25">
        <f>H150-H153</f>
        <v>30734940.229999989</v>
      </c>
    </row>
    <row r="157" spans="2:14" ht="16.5" thickTop="1" x14ac:dyDescent="0.25">
      <c r="G157" s="26"/>
    </row>
    <row r="159" spans="2:14" ht="18" x14ac:dyDescent="0.25">
      <c r="B159" s="114" t="s">
        <v>6</v>
      </c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</row>
    <row r="162" spans="2:12" x14ac:dyDescent="0.25">
      <c r="C162" s="89" t="s">
        <v>81</v>
      </c>
      <c r="D162" s="89"/>
      <c r="E162" s="89"/>
      <c r="F162" s="89"/>
      <c r="G162" s="11">
        <v>44948267.170000002</v>
      </c>
      <c r="H162" s="5">
        <v>71038541.310000002</v>
      </c>
    </row>
    <row r="163" spans="2:12" ht="31.5" customHeight="1" x14ac:dyDescent="0.25">
      <c r="C163" s="109" t="s">
        <v>82</v>
      </c>
      <c r="D163" s="109"/>
      <c r="E163" s="109"/>
      <c r="F163" s="109"/>
      <c r="G163" s="11">
        <v>30763497.07</v>
      </c>
      <c r="H163" s="46">
        <v>29948557.039999999</v>
      </c>
    </row>
    <row r="164" spans="2:12" ht="18" x14ac:dyDescent="0.4">
      <c r="C164" s="89" t="s">
        <v>7</v>
      </c>
      <c r="D164" s="89"/>
      <c r="E164" s="89"/>
      <c r="F164" s="89"/>
      <c r="G164" s="12">
        <f>SUM(G162:G163)</f>
        <v>75711764.24000001</v>
      </c>
      <c r="H164" s="25">
        <f>H162+H163</f>
        <v>100987098.34999999</v>
      </c>
    </row>
    <row r="167" spans="2:12" ht="15" customHeight="1" x14ac:dyDescent="0.25">
      <c r="B167" s="84" t="s">
        <v>214</v>
      </c>
      <c r="C167" s="84"/>
      <c r="D167" s="84"/>
      <c r="E167" s="84"/>
      <c r="F167" s="84"/>
      <c r="G167" s="84"/>
      <c r="H167" s="84"/>
      <c r="I167" s="84"/>
      <c r="J167" s="84"/>
      <c r="K167" s="84"/>
      <c r="L167" s="84"/>
    </row>
    <row r="168" spans="2:12" ht="34.5" customHeight="1" x14ac:dyDescent="0.25"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</row>
    <row r="170" spans="2:12" ht="18" x14ac:dyDescent="0.25">
      <c r="B170" s="114" t="s">
        <v>8</v>
      </c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</row>
    <row r="173" spans="2:12" x14ac:dyDescent="0.25">
      <c r="C173" s="1" t="s">
        <v>9</v>
      </c>
      <c r="F173" s="11">
        <v>6616591</v>
      </c>
    </row>
    <row r="174" spans="2:12" x14ac:dyDescent="0.25">
      <c r="F174" s="11"/>
    </row>
    <row r="175" spans="2:12" x14ac:dyDescent="0.25">
      <c r="F175" s="11"/>
    </row>
    <row r="176" spans="2:12" x14ac:dyDescent="0.25">
      <c r="C176" s="1" t="s">
        <v>10</v>
      </c>
      <c r="F176" s="11">
        <v>100757694</v>
      </c>
    </row>
    <row r="177" spans="2:12" x14ac:dyDescent="0.25">
      <c r="F177" s="11"/>
    </row>
    <row r="178" spans="2:12" x14ac:dyDescent="0.25">
      <c r="F178" s="11"/>
    </row>
    <row r="179" spans="2:12" ht="16.5" thickBot="1" x14ac:dyDescent="0.3">
      <c r="C179" s="1" t="s">
        <v>11</v>
      </c>
      <c r="F179" s="27">
        <f>SUM(F173:F178)</f>
        <v>107374285</v>
      </c>
    </row>
    <row r="180" spans="2:12" ht="16.5" thickTop="1" x14ac:dyDescent="0.25"/>
    <row r="182" spans="2:12" ht="15" customHeight="1" x14ac:dyDescent="0.25">
      <c r="B182" s="84" t="s">
        <v>215</v>
      </c>
      <c r="C182" s="84"/>
      <c r="D182" s="84"/>
      <c r="E182" s="84"/>
      <c r="F182" s="84"/>
      <c r="G182" s="84"/>
      <c r="H182" s="84"/>
      <c r="I182" s="84"/>
      <c r="J182" s="84"/>
      <c r="K182" s="84"/>
      <c r="L182" s="84"/>
    </row>
    <row r="183" spans="2:12" ht="43.5" customHeight="1" x14ac:dyDescent="0.25"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</row>
    <row r="184" spans="2:12" ht="14.25" customHeight="1" x14ac:dyDescent="0.25">
      <c r="B184" s="29"/>
      <c r="C184" s="29"/>
      <c r="D184" s="29"/>
      <c r="E184" s="29"/>
      <c r="F184" s="29"/>
      <c r="G184" s="29"/>
      <c r="H184" s="29"/>
    </row>
    <row r="185" spans="2:12" ht="14.25" customHeight="1" x14ac:dyDescent="0.25">
      <c r="B185" s="29"/>
      <c r="C185" s="29"/>
      <c r="D185" s="29"/>
      <c r="E185" s="29"/>
      <c r="F185" s="29"/>
      <c r="G185" s="29"/>
      <c r="H185" s="29"/>
    </row>
    <row r="186" spans="2:12" ht="21" customHeight="1" x14ac:dyDescent="0.25">
      <c r="B186" s="114" t="s">
        <v>79</v>
      </c>
      <c r="C186" s="114" t="s">
        <v>47</v>
      </c>
      <c r="D186" s="114"/>
      <c r="E186" s="114"/>
      <c r="F186" s="114"/>
      <c r="G186" s="114"/>
      <c r="H186" s="114"/>
      <c r="I186" s="114"/>
      <c r="J186" s="114"/>
      <c r="K186" s="114"/>
      <c r="L186" s="114"/>
    </row>
    <row r="187" spans="2:12" ht="14.25" customHeight="1" x14ac:dyDescent="0.25">
      <c r="B187" s="29"/>
      <c r="C187" s="14"/>
      <c r="D187" s="2"/>
      <c r="E187" s="2"/>
      <c r="F187" s="2"/>
      <c r="G187" s="2"/>
      <c r="H187" s="2"/>
    </row>
    <row r="188" spans="2:12" ht="14.25" customHeight="1" x14ac:dyDescent="0.25">
      <c r="B188" s="29"/>
      <c r="C188" s="14"/>
      <c r="D188" s="2"/>
      <c r="E188" s="2"/>
      <c r="F188" s="2"/>
      <c r="G188" s="2"/>
      <c r="H188" s="2"/>
    </row>
    <row r="189" spans="2:12" ht="14.25" customHeight="1" x14ac:dyDescent="0.25">
      <c r="B189" s="29"/>
      <c r="C189" s="1" t="s">
        <v>48</v>
      </c>
      <c r="D189" s="2"/>
      <c r="E189" s="2"/>
      <c r="F189" s="2"/>
      <c r="G189" s="30">
        <v>2271614.87</v>
      </c>
      <c r="H189" s="31">
        <v>112619035.09999999</v>
      </c>
    </row>
    <row r="190" spans="2:12" ht="14.25" customHeight="1" x14ac:dyDescent="0.25">
      <c r="B190" s="29"/>
      <c r="C190" s="1" t="s">
        <v>49</v>
      </c>
      <c r="D190" s="2"/>
      <c r="E190" s="2"/>
      <c r="F190" s="2"/>
      <c r="G190" s="30">
        <v>1871222.99</v>
      </c>
      <c r="H190" s="31">
        <v>87508655.280000001</v>
      </c>
    </row>
    <row r="191" spans="2:12" ht="14.25" customHeight="1" x14ac:dyDescent="0.25">
      <c r="B191" s="29"/>
      <c r="C191" s="14"/>
      <c r="D191" s="2"/>
      <c r="E191" s="2"/>
      <c r="F191" s="2"/>
      <c r="G191" s="30"/>
      <c r="H191" s="31"/>
    </row>
    <row r="192" spans="2:12" ht="14.25" customHeight="1" x14ac:dyDescent="0.25">
      <c r="B192" s="89" t="s">
        <v>50</v>
      </c>
      <c r="C192" s="89"/>
      <c r="D192" s="89"/>
      <c r="E192" s="89"/>
      <c r="F192" s="89"/>
      <c r="G192" s="30">
        <f>G189-G190</f>
        <v>400391.88000000012</v>
      </c>
      <c r="H192" s="31">
        <v>25110379.82</v>
      </c>
    </row>
    <row r="193" spans="2:12" ht="14.25" customHeight="1" x14ac:dyDescent="0.25">
      <c r="B193" s="90" t="s">
        <v>51</v>
      </c>
      <c r="C193" s="90"/>
      <c r="D193" s="90"/>
      <c r="E193" s="90"/>
      <c r="F193" s="90"/>
      <c r="G193" s="32">
        <v>-13920</v>
      </c>
      <c r="H193" s="33">
        <v>0</v>
      </c>
    </row>
    <row r="194" spans="2:12" ht="33.75" customHeight="1" x14ac:dyDescent="0.25">
      <c r="B194" s="90" t="s">
        <v>52</v>
      </c>
      <c r="C194" s="90"/>
      <c r="D194" s="90"/>
      <c r="E194" s="90"/>
      <c r="F194" s="90"/>
      <c r="G194" s="32">
        <f>G192+G193</f>
        <v>386471.88000000012</v>
      </c>
      <c r="H194" s="34">
        <v>664826.88</v>
      </c>
    </row>
    <row r="195" spans="2:12" ht="14.25" customHeight="1" x14ac:dyDescent="0.25">
      <c r="B195" s="90" t="s">
        <v>53</v>
      </c>
      <c r="C195" s="90"/>
      <c r="D195" s="90"/>
      <c r="E195" s="90"/>
      <c r="F195" s="90"/>
      <c r="G195" s="32">
        <v>3602</v>
      </c>
      <c r="H195" s="33">
        <v>5811488.8200000003</v>
      </c>
    </row>
    <row r="196" spans="2:12" ht="14.25" customHeight="1" x14ac:dyDescent="0.25">
      <c r="B196" s="90" t="s">
        <v>54</v>
      </c>
      <c r="C196" s="90"/>
      <c r="D196" s="90"/>
      <c r="E196" s="90"/>
      <c r="F196" s="90"/>
      <c r="G196" s="35">
        <f>G194+G195</f>
        <v>390073.88000000012</v>
      </c>
      <c r="H196" s="33">
        <v>6476315.7000000002</v>
      </c>
    </row>
    <row r="197" spans="2:12" ht="14.25" customHeight="1" x14ac:dyDescent="0.25">
      <c r="B197" s="59"/>
      <c r="C197" s="59"/>
      <c r="D197" s="59"/>
      <c r="E197" s="59"/>
      <c r="F197" s="59"/>
      <c r="G197" s="35"/>
      <c r="H197" s="33"/>
    </row>
    <row r="198" spans="2:12" ht="14.25" customHeight="1" x14ac:dyDescent="0.25">
      <c r="B198" s="59"/>
      <c r="C198" s="59"/>
      <c r="D198" s="59"/>
      <c r="E198" s="59"/>
      <c r="F198" s="59"/>
      <c r="G198" s="35"/>
      <c r="H198" s="33"/>
    </row>
    <row r="199" spans="2:12" ht="47.25" customHeight="1" x14ac:dyDescent="0.25">
      <c r="B199" s="134" t="s">
        <v>165</v>
      </c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</row>
    <row r="200" spans="2:12" ht="14.25" customHeight="1" x14ac:dyDescent="0.25">
      <c r="B200" s="59"/>
      <c r="C200" s="59"/>
      <c r="D200" s="59"/>
      <c r="E200" s="59"/>
      <c r="F200" s="59"/>
      <c r="G200" s="35"/>
      <c r="H200" s="33"/>
    </row>
    <row r="201" spans="2:12" ht="27.75" customHeight="1" x14ac:dyDescent="0.25">
      <c r="B201" s="133" t="s">
        <v>180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</row>
    <row r="202" spans="2:12" ht="14.25" customHeight="1" x14ac:dyDescent="0.25">
      <c r="B202" s="59"/>
      <c r="C202" s="59"/>
      <c r="D202" s="59"/>
      <c r="E202" s="59"/>
      <c r="F202" s="59"/>
      <c r="G202" s="35"/>
      <c r="H202" s="33"/>
    </row>
    <row r="203" spans="2:12" ht="18.75" customHeight="1" x14ac:dyDescent="0.25">
      <c r="B203" s="135" t="s">
        <v>167</v>
      </c>
      <c r="C203" s="136"/>
      <c r="D203" s="136"/>
      <c r="E203" s="136"/>
      <c r="F203" s="136"/>
      <c r="G203" s="136"/>
      <c r="H203" s="136"/>
      <c r="I203" s="137"/>
      <c r="J203" s="138">
        <v>112619035.09999999</v>
      </c>
      <c r="K203" s="138"/>
      <c r="L203" s="138"/>
    </row>
    <row r="204" spans="2:12" ht="18.75" customHeight="1" x14ac:dyDescent="0.25">
      <c r="B204" s="139" t="s">
        <v>168</v>
      </c>
      <c r="C204" s="139"/>
      <c r="D204" s="139"/>
      <c r="E204" s="139"/>
      <c r="F204" s="139"/>
      <c r="G204" s="139"/>
      <c r="H204" s="139"/>
      <c r="I204" s="139"/>
      <c r="J204" s="140">
        <f>SUM(J205:L210)</f>
        <v>0</v>
      </c>
      <c r="K204" s="141"/>
      <c r="L204" s="141"/>
    </row>
    <row r="205" spans="2:12" ht="18.75" customHeight="1" x14ac:dyDescent="0.25">
      <c r="B205" s="94" t="s">
        <v>169</v>
      </c>
      <c r="C205" s="94"/>
      <c r="D205" s="94"/>
      <c r="E205" s="94"/>
      <c r="F205" s="94"/>
      <c r="G205" s="94"/>
      <c r="H205" s="94"/>
      <c r="I205" s="94"/>
      <c r="J205" s="96">
        <v>0</v>
      </c>
      <c r="K205" s="97"/>
      <c r="L205" s="97"/>
    </row>
    <row r="206" spans="2:12" ht="18.75" customHeight="1" x14ac:dyDescent="0.25">
      <c r="B206" s="75" t="s">
        <v>170</v>
      </c>
      <c r="C206" s="76"/>
      <c r="D206" s="76"/>
      <c r="E206" s="76"/>
      <c r="F206" s="76"/>
      <c r="G206" s="76"/>
      <c r="H206" s="76"/>
      <c r="I206" s="80"/>
      <c r="J206" s="91">
        <v>0</v>
      </c>
      <c r="K206" s="92"/>
      <c r="L206" s="93"/>
    </row>
    <row r="207" spans="2:12" ht="18.75" customHeight="1" x14ac:dyDescent="0.25">
      <c r="B207" s="75" t="s">
        <v>171</v>
      </c>
      <c r="C207" s="76"/>
      <c r="D207" s="76"/>
      <c r="E207" s="76"/>
      <c r="F207" s="76"/>
      <c r="G207" s="76"/>
      <c r="H207" s="76"/>
      <c r="I207" s="80"/>
      <c r="J207" s="91">
        <v>0</v>
      </c>
      <c r="K207" s="92"/>
      <c r="L207" s="93"/>
    </row>
    <row r="208" spans="2:12" ht="18.75" customHeight="1" x14ac:dyDescent="0.25">
      <c r="B208" s="75" t="s">
        <v>172</v>
      </c>
      <c r="C208" s="76"/>
      <c r="D208" s="76"/>
      <c r="E208" s="76"/>
      <c r="F208" s="76"/>
      <c r="G208" s="76"/>
      <c r="H208" s="76"/>
      <c r="I208" s="80"/>
      <c r="J208" s="91">
        <v>0</v>
      </c>
      <c r="K208" s="92"/>
      <c r="L208" s="93"/>
    </row>
    <row r="209" spans="2:12" ht="18.75" customHeight="1" x14ac:dyDescent="0.25">
      <c r="B209" s="75" t="s">
        <v>173</v>
      </c>
      <c r="C209" s="76"/>
      <c r="D209" s="76"/>
      <c r="E209" s="76"/>
      <c r="F209" s="76"/>
      <c r="G209" s="76"/>
      <c r="H209" s="76"/>
      <c r="I209" s="80"/>
      <c r="J209" s="91">
        <v>0</v>
      </c>
      <c r="K209" s="92"/>
      <c r="L209" s="93"/>
    </row>
    <row r="210" spans="2:12" ht="18.75" customHeight="1" x14ac:dyDescent="0.25">
      <c r="B210" s="75" t="s">
        <v>174</v>
      </c>
      <c r="C210" s="76"/>
      <c r="D210" s="76"/>
      <c r="E210" s="76"/>
      <c r="F210" s="76"/>
      <c r="G210" s="76"/>
      <c r="H210" s="76"/>
      <c r="I210" s="80"/>
      <c r="J210" s="91">
        <v>0</v>
      </c>
      <c r="K210" s="92"/>
      <c r="L210" s="93"/>
    </row>
    <row r="211" spans="2:12" ht="18.75" customHeight="1" x14ac:dyDescent="0.25">
      <c r="B211" s="129" t="s">
        <v>175</v>
      </c>
      <c r="C211" s="130"/>
      <c r="D211" s="130"/>
      <c r="E211" s="130"/>
      <c r="F211" s="130"/>
      <c r="G211" s="130"/>
      <c r="H211" s="130"/>
      <c r="I211" s="131"/>
      <c r="J211" s="142">
        <f>SUM(J212:L214)</f>
        <v>0</v>
      </c>
      <c r="K211" s="143"/>
      <c r="L211" s="144"/>
    </row>
    <row r="212" spans="2:12" ht="18.75" customHeight="1" x14ac:dyDescent="0.25">
      <c r="B212" s="75" t="s">
        <v>176</v>
      </c>
      <c r="C212" s="76"/>
      <c r="D212" s="76"/>
      <c r="E212" s="76"/>
      <c r="F212" s="76"/>
      <c r="G212" s="76"/>
      <c r="H212" s="76"/>
      <c r="I212" s="80"/>
      <c r="J212" s="91">
        <v>0</v>
      </c>
      <c r="K212" s="92"/>
      <c r="L212" s="93"/>
    </row>
    <row r="213" spans="2:12" ht="18.75" customHeight="1" x14ac:dyDescent="0.25">
      <c r="B213" s="75" t="s">
        <v>177</v>
      </c>
      <c r="C213" s="76"/>
      <c r="D213" s="76"/>
      <c r="E213" s="76"/>
      <c r="F213" s="76"/>
      <c r="G213" s="76"/>
      <c r="H213" s="76"/>
      <c r="I213" s="80"/>
      <c r="J213" s="91">
        <v>0</v>
      </c>
      <c r="K213" s="92"/>
      <c r="L213" s="93"/>
    </row>
    <row r="214" spans="2:12" ht="18.75" customHeight="1" x14ac:dyDescent="0.25">
      <c r="B214" s="75" t="s">
        <v>178</v>
      </c>
      <c r="C214" s="76"/>
      <c r="D214" s="76"/>
      <c r="E214" s="76"/>
      <c r="F214" s="76"/>
      <c r="G214" s="76"/>
      <c r="H214" s="76"/>
      <c r="I214" s="80"/>
      <c r="J214" s="91">
        <v>0</v>
      </c>
      <c r="K214" s="92"/>
      <c r="L214" s="93"/>
    </row>
    <row r="215" spans="2:12" ht="18.75" customHeight="1" x14ac:dyDescent="0.25">
      <c r="B215" s="129" t="s">
        <v>179</v>
      </c>
      <c r="C215" s="130"/>
      <c r="D215" s="130"/>
      <c r="E215" s="130"/>
      <c r="F215" s="130"/>
      <c r="G215" s="130"/>
      <c r="H215" s="130"/>
      <c r="I215" s="131"/>
      <c r="J215" s="142">
        <f>J203+J204+J211</f>
        <v>112619035.09999999</v>
      </c>
      <c r="K215" s="143"/>
      <c r="L215" s="144"/>
    </row>
    <row r="216" spans="2:12" ht="14.25" customHeight="1" x14ac:dyDescent="0.25">
      <c r="B216" s="2"/>
      <c r="C216" s="2"/>
      <c r="D216" s="2"/>
      <c r="E216" s="2"/>
      <c r="F216" s="2"/>
      <c r="G216" s="35"/>
      <c r="H216" s="36"/>
    </row>
    <row r="217" spans="2:12" ht="14.25" customHeight="1" x14ac:dyDescent="0.25">
      <c r="B217" s="133" t="s">
        <v>181</v>
      </c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</row>
    <row r="218" spans="2:12" ht="14.25" customHeight="1" x14ac:dyDescent="0.25">
      <c r="B218" s="59"/>
      <c r="C218" s="59"/>
      <c r="D218" s="59"/>
      <c r="E218" s="59"/>
      <c r="F218" s="59"/>
      <c r="G218" s="35"/>
      <c r="H218" s="36"/>
    </row>
    <row r="219" spans="2:12" s="47" customFormat="1" ht="20.25" customHeight="1" x14ac:dyDescent="0.25">
      <c r="B219" s="135" t="s">
        <v>182</v>
      </c>
      <c r="C219" s="136"/>
      <c r="D219" s="136"/>
      <c r="E219" s="136"/>
      <c r="F219" s="136"/>
      <c r="G219" s="136"/>
      <c r="H219" s="136"/>
      <c r="I219" s="137"/>
      <c r="J219" s="138">
        <v>112491645.26000001</v>
      </c>
      <c r="K219" s="138"/>
      <c r="L219" s="138"/>
    </row>
    <row r="220" spans="2:12" s="47" customFormat="1" ht="20.25" customHeight="1" x14ac:dyDescent="0.25">
      <c r="B220" s="139" t="s">
        <v>183</v>
      </c>
      <c r="C220" s="139"/>
      <c r="D220" s="139"/>
      <c r="E220" s="139"/>
      <c r="F220" s="139"/>
      <c r="G220" s="139"/>
      <c r="H220" s="139"/>
      <c r="I220" s="139"/>
      <c r="J220" s="140">
        <f>SUM(J221:L241)</f>
        <v>30635595.270000003</v>
      </c>
      <c r="K220" s="141"/>
      <c r="L220" s="141"/>
    </row>
    <row r="221" spans="2:12" s="47" customFormat="1" ht="20.25" customHeight="1" x14ac:dyDescent="0.25">
      <c r="B221" s="94" t="s">
        <v>184</v>
      </c>
      <c r="C221" s="94"/>
      <c r="D221" s="94"/>
      <c r="E221" s="94"/>
      <c r="F221" s="94"/>
      <c r="G221" s="94"/>
      <c r="H221" s="94"/>
      <c r="I221" s="94"/>
      <c r="J221" s="96">
        <v>0</v>
      </c>
      <c r="K221" s="97"/>
      <c r="L221" s="97"/>
    </row>
    <row r="222" spans="2:12" s="47" customFormat="1" ht="20.25" customHeight="1" x14ac:dyDescent="0.25">
      <c r="B222" s="75" t="s">
        <v>185</v>
      </c>
      <c r="C222" s="76"/>
      <c r="D222" s="76"/>
      <c r="E222" s="76"/>
      <c r="F222" s="76"/>
      <c r="G222" s="76"/>
      <c r="H222" s="76"/>
      <c r="I222" s="80"/>
      <c r="J222" s="91">
        <v>0</v>
      </c>
      <c r="K222" s="92"/>
      <c r="L222" s="93"/>
    </row>
    <row r="223" spans="2:12" s="47" customFormat="1" ht="20.25" customHeight="1" x14ac:dyDescent="0.25">
      <c r="B223" s="75" t="s">
        <v>186</v>
      </c>
      <c r="C223" s="76"/>
      <c r="D223" s="76"/>
      <c r="E223" s="76"/>
      <c r="F223" s="76"/>
      <c r="G223" s="76"/>
      <c r="H223" s="76"/>
      <c r="I223" s="80"/>
      <c r="J223" s="91">
        <v>240424.46</v>
      </c>
      <c r="K223" s="92"/>
      <c r="L223" s="93"/>
    </row>
    <row r="224" spans="2:12" s="47" customFormat="1" ht="20.25" customHeight="1" x14ac:dyDescent="0.25">
      <c r="B224" s="75" t="s">
        <v>187</v>
      </c>
      <c r="C224" s="76"/>
      <c r="D224" s="76"/>
      <c r="E224" s="76"/>
      <c r="F224" s="76"/>
      <c r="G224" s="76"/>
      <c r="H224" s="76"/>
      <c r="I224" s="80"/>
      <c r="J224" s="91">
        <v>0</v>
      </c>
      <c r="K224" s="92"/>
      <c r="L224" s="93"/>
    </row>
    <row r="225" spans="2:12" s="47" customFormat="1" ht="20.25" customHeight="1" x14ac:dyDescent="0.25">
      <c r="B225" s="75" t="s">
        <v>188</v>
      </c>
      <c r="C225" s="76"/>
      <c r="D225" s="76"/>
      <c r="E225" s="76"/>
      <c r="F225" s="76"/>
      <c r="G225" s="76"/>
      <c r="H225" s="76"/>
      <c r="I225" s="80"/>
      <c r="J225" s="91">
        <v>0</v>
      </c>
      <c r="K225" s="92"/>
      <c r="L225" s="93"/>
    </row>
    <row r="226" spans="2:12" s="47" customFormat="1" ht="20.25" customHeight="1" x14ac:dyDescent="0.25">
      <c r="B226" s="75" t="s">
        <v>189</v>
      </c>
      <c r="C226" s="76"/>
      <c r="D226" s="76"/>
      <c r="E226" s="76"/>
      <c r="F226" s="76"/>
      <c r="G226" s="76"/>
      <c r="H226" s="76"/>
      <c r="I226" s="80"/>
      <c r="J226" s="91">
        <v>1245748.3600000001</v>
      </c>
      <c r="K226" s="92"/>
      <c r="L226" s="93"/>
    </row>
    <row r="227" spans="2:12" s="47" customFormat="1" ht="20.25" customHeight="1" x14ac:dyDescent="0.25">
      <c r="B227" s="75" t="s">
        <v>190</v>
      </c>
      <c r="C227" s="76"/>
      <c r="D227" s="76"/>
      <c r="E227" s="76"/>
      <c r="F227" s="76"/>
      <c r="G227" s="76"/>
      <c r="H227" s="76"/>
      <c r="I227" s="80"/>
      <c r="J227" s="91">
        <v>0</v>
      </c>
      <c r="K227" s="92"/>
      <c r="L227" s="93"/>
    </row>
    <row r="228" spans="2:12" s="47" customFormat="1" ht="20.25" customHeight="1" x14ac:dyDescent="0.25">
      <c r="B228" s="75" t="s">
        <v>191</v>
      </c>
      <c r="C228" s="76"/>
      <c r="D228" s="76"/>
      <c r="E228" s="76"/>
      <c r="F228" s="76"/>
      <c r="G228" s="76"/>
      <c r="H228" s="76"/>
      <c r="I228" s="80"/>
      <c r="J228" s="91">
        <v>0</v>
      </c>
      <c r="K228" s="92"/>
      <c r="L228" s="93"/>
    </row>
    <row r="229" spans="2:12" s="47" customFormat="1" ht="20.25" customHeight="1" x14ac:dyDescent="0.25">
      <c r="B229" s="75" t="s">
        <v>192</v>
      </c>
      <c r="C229" s="76"/>
      <c r="D229" s="76"/>
      <c r="E229" s="76"/>
      <c r="F229" s="76"/>
      <c r="G229" s="76"/>
      <c r="H229" s="76"/>
      <c r="I229" s="80"/>
      <c r="J229" s="91">
        <v>0</v>
      </c>
      <c r="K229" s="92"/>
      <c r="L229" s="93"/>
    </row>
    <row r="230" spans="2:12" s="47" customFormat="1" ht="20.25" customHeight="1" x14ac:dyDescent="0.25">
      <c r="B230" s="75" t="s">
        <v>193</v>
      </c>
      <c r="C230" s="76"/>
      <c r="D230" s="76"/>
      <c r="E230" s="76"/>
      <c r="F230" s="76"/>
      <c r="G230" s="76"/>
      <c r="H230" s="76"/>
      <c r="I230" s="80"/>
      <c r="J230" s="91">
        <v>1965970.58</v>
      </c>
      <c r="K230" s="92"/>
      <c r="L230" s="93"/>
    </row>
    <row r="231" spans="2:12" s="47" customFormat="1" ht="20.25" customHeight="1" x14ac:dyDescent="0.25">
      <c r="B231" s="75" t="s">
        <v>194</v>
      </c>
      <c r="C231" s="76"/>
      <c r="D231" s="76"/>
      <c r="E231" s="76"/>
      <c r="F231" s="76"/>
      <c r="G231" s="76"/>
      <c r="H231" s="76"/>
      <c r="I231" s="80"/>
      <c r="J231" s="91">
        <v>0</v>
      </c>
      <c r="K231" s="92"/>
      <c r="L231" s="93"/>
    </row>
    <row r="232" spans="2:12" s="47" customFormat="1" ht="20.25" customHeight="1" x14ac:dyDescent="0.25">
      <c r="B232" s="75" t="s">
        <v>195</v>
      </c>
      <c r="C232" s="76"/>
      <c r="D232" s="76"/>
      <c r="E232" s="76"/>
      <c r="F232" s="76"/>
      <c r="G232" s="76"/>
      <c r="H232" s="76"/>
      <c r="I232" s="80"/>
      <c r="J232" s="91">
        <v>27183451.870000001</v>
      </c>
      <c r="K232" s="92"/>
      <c r="L232" s="93"/>
    </row>
    <row r="233" spans="2:12" s="47" customFormat="1" ht="20.25" customHeight="1" x14ac:dyDescent="0.25">
      <c r="B233" s="75" t="s">
        <v>196</v>
      </c>
      <c r="C233" s="76"/>
      <c r="D233" s="76"/>
      <c r="E233" s="76"/>
      <c r="F233" s="76"/>
      <c r="G233" s="76"/>
      <c r="H233" s="76"/>
      <c r="I233" s="80"/>
      <c r="J233" s="91">
        <v>0</v>
      </c>
      <c r="K233" s="92"/>
      <c r="L233" s="93"/>
    </row>
    <row r="234" spans="2:12" s="47" customFormat="1" ht="20.25" customHeight="1" x14ac:dyDescent="0.25">
      <c r="B234" s="75" t="s">
        <v>197</v>
      </c>
      <c r="C234" s="76"/>
      <c r="D234" s="76"/>
      <c r="E234" s="76"/>
      <c r="F234" s="76"/>
      <c r="G234" s="76"/>
      <c r="H234" s="76"/>
      <c r="I234" s="80"/>
      <c r="J234" s="91">
        <v>0</v>
      </c>
      <c r="K234" s="92"/>
      <c r="L234" s="93"/>
    </row>
    <row r="235" spans="2:12" s="47" customFormat="1" ht="20.25" customHeight="1" x14ac:dyDescent="0.25">
      <c r="B235" s="75" t="s">
        <v>198</v>
      </c>
      <c r="C235" s="76"/>
      <c r="D235" s="76"/>
      <c r="E235" s="76"/>
      <c r="F235" s="76"/>
      <c r="G235" s="76"/>
      <c r="H235" s="76"/>
      <c r="I235" s="80"/>
      <c r="J235" s="91">
        <v>0</v>
      </c>
      <c r="K235" s="92"/>
      <c r="L235" s="93"/>
    </row>
    <row r="236" spans="2:12" s="47" customFormat="1" ht="20.25" customHeight="1" x14ac:dyDescent="0.25">
      <c r="B236" s="75" t="s">
        <v>199</v>
      </c>
      <c r="C236" s="76"/>
      <c r="D236" s="76"/>
      <c r="E236" s="76"/>
      <c r="F236" s="76"/>
      <c r="G236" s="76"/>
      <c r="H236" s="76"/>
      <c r="I236" s="80"/>
      <c r="J236" s="91">
        <v>0</v>
      </c>
      <c r="K236" s="92"/>
      <c r="L236" s="93"/>
    </row>
    <row r="237" spans="2:12" s="47" customFormat="1" ht="20.25" customHeight="1" x14ac:dyDescent="0.25">
      <c r="B237" s="75" t="s">
        <v>200</v>
      </c>
      <c r="C237" s="76"/>
      <c r="D237" s="76"/>
      <c r="E237" s="76"/>
      <c r="F237" s="76"/>
      <c r="G237" s="76"/>
      <c r="H237" s="76"/>
      <c r="I237" s="80"/>
      <c r="J237" s="91">
        <v>0</v>
      </c>
      <c r="K237" s="92"/>
      <c r="L237" s="93"/>
    </row>
    <row r="238" spans="2:12" s="47" customFormat="1" ht="20.25" customHeight="1" x14ac:dyDescent="0.25">
      <c r="B238" s="75" t="s">
        <v>201</v>
      </c>
      <c r="C238" s="76"/>
      <c r="D238" s="76"/>
      <c r="E238" s="76"/>
      <c r="F238" s="76"/>
      <c r="G238" s="76"/>
      <c r="H238" s="76"/>
      <c r="I238" s="80"/>
      <c r="J238" s="91">
        <v>0</v>
      </c>
      <c r="K238" s="92"/>
      <c r="L238" s="93"/>
    </row>
    <row r="239" spans="2:12" s="47" customFormat="1" ht="20.25" customHeight="1" x14ac:dyDescent="0.25">
      <c r="B239" s="75" t="s">
        <v>202</v>
      </c>
      <c r="C239" s="76"/>
      <c r="D239" s="76"/>
      <c r="E239" s="76"/>
      <c r="F239" s="76"/>
      <c r="G239" s="76"/>
      <c r="H239" s="76"/>
      <c r="I239" s="80"/>
      <c r="J239" s="91">
        <v>0</v>
      </c>
      <c r="K239" s="92"/>
      <c r="L239" s="93"/>
    </row>
    <row r="240" spans="2:12" s="47" customFormat="1" ht="20.25" customHeight="1" x14ac:dyDescent="0.25">
      <c r="B240" s="75" t="s">
        <v>203</v>
      </c>
      <c r="C240" s="76"/>
      <c r="D240" s="76"/>
      <c r="E240" s="76"/>
      <c r="F240" s="76"/>
      <c r="G240" s="76"/>
      <c r="H240" s="76"/>
      <c r="I240" s="80"/>
      <c r="J240" s="91">
        <v>0</v>
      </c>
      <c r="K240" s="92"/>
      <c r="L240" s="93"/>
    </row>
    <row r="241" spans="2:12" s="47" customFormat="1" ht="20.25" customHeight="1" x14ac:dyDescent="0.25">
      <c r="B241" s="75" t="s">
        <v>204</v>
      </c>
      <c r="C241" s="76"/>
      <c r="D241" s="76"/>
      <c r="E241" s="76"/>
      <c r="F241" s="76"/>
      <c r="G241" s="76"/>
      <c r="H241" s="76"/>
      <c r="I241" s="80"/>
      <c r="J241" s="91">
        <v>0</v>
      </c>
      <c r="K241" s="92"/>
      <c r="L241" s="93"/>
    </row>
    <row r="242" spans="2:12" s="47" customFormat="1" ht="20.25" customHeight="1" x14ac:dyDescent="0.25">
      <c r="B242" s="129" t="s">
        <v>205</v>
      </c>
      <c r="C242" s="130"/>
      <c r="D242" s="130"/>
      <c r="E242" s="130"/>
      <c r="F242" s="130"/>
      <c r="G242" s="130"/>
      <c r="H242" s="130"/>
      <c r="I242" s="131"/>
      <c r="J242" s="142">
        <f>SUM(J243:L249)</f>
        <v>0</v>
      </c>
      <c r="K242" s="145"/>
      <c r="L242" s="146"/>
    </row>
    <row r="243" spans="2:12" s="47" customFormat="1" ht="20.25" customHeight="1" x14ac:dyDescent="0.25">
      <c r="B243" s="75" t="s">
        <v>206</v>
      </c>
      <c r="C243" s="76"/>
      <c r="D243" s="76"/>
      <c r="E243" s="76"/>
      <c r="F243" s="76"/>
      <c r="G243" s="76"/>
      <c r="H243" s="76"/>
      <c r="I243" s="80"/>
      <c r="J243" s="91">
        <v>0</v>
      </c>
      <c r="K243" s="92"/>
      <c r="L243" s="93"/>
    </row>
    <row r="244" spans="2:12" s="47" customFormat="1" ht="20.25" customHeight="1" x14ac:dyDescent="0.25">
      <c r="B244" s="75" t="s">
        <v>207</v>
      </c>
      <c r="C244" s="76"/>
      <c r="D244" s="76"/>
      <c r="E244" s="76"/>
      <c r="F244" s="76"/>
      <c r="G244" s="76"/>
      <c r="H244" s="76"/>
      <c r="I244" s="80"/>
      <c r="J244" s="91">
        <v>0</v>
      </c>
      <c r="K244" s="92"/>
      <c r="L244" s="93"/>
    </row>
    <row r="245" spans="2:12" s="47" customFormat="1" ht="20.25" customHeight="1" x14ac:dyDescent="0.25">
      <c r="B245" s="75" t="s">
        <v>208</v>
      </c>
      <c r="C245" s="76"/>
      <c r="D245" s="76"/>
      <c r="E245" s="76"/>
      <c r="F245" s="76"/>
      <c r="G245" s="76"/>
      <c r="H245" s="76"/>
      <c r="I245" s="80"/>
      <c r="J245" s="91">
        <v>0</v>
      </c>
      <c r="K245" s="92"/>
      <c r="L245" s="93"/>
    </row>
    <row r="246" spans="2:12" s="47" customFormat="1" ht="20.25" customHeight="1" x14ac:dyDescent="0.25">
      <c r="B246" s="75" t="s">
        <v>209</v>
      </c>
      <c r="C246" s="76"/>
      <c r="D246" s="76"/>
      <c r="E246" s="76"/>
      <c r="F246" s="76"/>
      <c r="G246" s="76"/>
      <c r="H246" s="76"/>
      <c r="I246" s="80"/>
      <c r="J246" s="91">
        <v>0</v>
      </c>
      <c r="K246" s="92"/>
      <c r="L246" s="93"/>
    </row>
    <row r="247" spans="2:12" s="47" customFormat="1" ht="20.25" customHeight="1" x14ac:dyDescent="0.25">
      <c r="B247" s="75" t="s">
        <v>210</v>
      </c>
      <c r="C247" s="76"/>
      <c r="D247" s="76"/>
      <c r="E247" s="76"/>
      <c r="F247" s="76"/>
      <c r="G247" s="76"/>
      <c r="H247" s="76"/>
      <c r="I247" s="80"/>
      <c r="J247" s="91">
        <v>0</v>
      </c>
      <c r="K247" s="92"/>
      <c r="L247" s="93"/>
    </row>
    <row r="248" spans="2:12" s="47" customFormat="1" ht="20.25" customHeight="1" x14ac:dyDescent="0.25">
      <c r="B248" s="75" t="s">
        <v>211</v>
      </c>
      <c r="C248" s="76"/>
      <c r="D248" s="76"/>
      <c r="E248" s="76"/>
      <c r="F248" s="76"/>
      <c r="G248" s="76"/>
      <c r="H248" s="76"/>
      <c r="I248" s="80"/>
      <c r="J248" s="91">
        <v>0</v>
      </c>
      <c r="K248" s="92"/>
      <c r="L248" s="93"/>
    </row>
    <row r="249" spans="2:12" s="47" customFormat="1" ht="20.25" customHeight="1" x14ac:dyDescent="0.25">
      <c r="B249" s="75" t="s">
        <v>212</v>
      </c>
      <c r="C249" s="76"/>
      <c r="D249" s="76"/>
      <c r="E249" s="76"/>
      <c r="F249" s="76"/>
      <c r="G249" s="76"/>
      <c r="H249" s="76"/>
      <c r="I249" s="80"/>
      <c r="J249" s="91">
        <v>0</v>
      </c>
      <c r="K249" s="92"/>
      <c r="L249" s="93"/>
    </row>
    <row r="250" spans="2:12" s="47" customFormat="1" ht="20.25" customHeight="1" x14ac:dyDescent="0.25">
      <c r="B250" s="129" t="s">
        <v>213</v>
      </c>
      <c r="C250" s="130"/>
      <c r="D250" s="130"/>
      <c r="E250" s="130"/>
      <c r="F250" s="130"/>
      <c r="G250" s="130"/>
      <c r="H250" s="130"/>
      <c r="I250" s="131"/>
      <c r="J250" s="142">
        <f>J219-J220+J242</f>
        <v>81856049.99000001</v>
      </c>
      <c r="K250" s="143"/>
      <c r="L250" s="144"/>
    </row>
    <row r="251" spans="2:12" ht="14.25" customHeight="1" x14ac:dyDescent="0.25">
      <c r="B251" s="59"/>
      <c r="C251" s="59"/>
      <c r="D251" s="59"/>
      <c r="E251" s="59"/>
      <c r="F251" s="59"/>
      <c r="G251" s="35"/>
      <c r="H251" s="36"/>
    </row>
    <row r="252" spans="2:12" ht="14.25" customHeight="1" x14ac:dyDescent="0.25">
      <c r="B252" s="59"/>
      <c r="C252" s="59"/>
      <c r="D252" s="59"/>
      <c r="E252" s="59"/>
      <c r="F252" s="59"/>
      <c r="G252" s="35"/>
      <c r="H252" s="36"/>
    </row>
    <row r="253" spans="2:12" ht="14.25" customHeight="1" x14ac:dyDescent="0.25">
      <c r="B253" s="98" t="s">
        <v>108</v>
      </c>
      <c r="C253" s="98"/>
      <c r="D253" s="98"/>
      <c r="E253" s="98"/>
      <c r="F253" s="98"/>
      <c r="G253" s="98"/>
      <c r="H253" s="98"/>
      <c r="I253" s="98"/>
      <c r="J253" s="98"/>
      <c r="K253" s="98"/>
      <c r="L253" s="98"/>
    </row>
    <row r="254" spans="2:12" ht="14.25" customHeight="1" x14ac:dyDescent="0.25">
      <c r="B254" s="2"/>
      <c r="C254" s="2"/>
      <c r="D254" s="2"/>
      <c r="E254" s="2"/>
      <c r="F254" s="2"/>
      <c r="G254" s="35"/>
      <c r="H254" s="36"/>
    </row>
    <row r="255" spans="2:12" ht="86.25" customHeight="1" x14ac:dyDescent="0.25">
      <c r="B255" s="132" t="s">
        <v>164</v>
      </c>
      <c r="C255" s="132"/>
      <c r="D255" s="132"/>
      <c r="E255" s="132"/>
      <c r="F255" s="132"/>
      <c r="G255" s="132"/>
      <c r="H255" s="132"/>
      <c r="I255" s="132"/>
      <c r="J255" s="132"/>
      <c r="K255" s="132"/>
      <c r="L255" s="132"/>
    </row>
    <row r="256" spans="2:12" ht="14.25" customHeight="1" x14ac:dyDescent="0.25">
      <c r="B256" s="2"/>
      <c r="C256" s="2"/>
      <c r="D256" s="2"/>
      <c r="E256" s="2"/>
      <c r="F256" s="2"/>
      <c r="G256" s="35"/>
      <c r="H256" s="36"/>
    </row>
    <row r="257" spans="2:12" ht="14.25" customHeight="1" x14ac:dyDescent="0.25">
      <c r="B257" s="2"/>
      <c r="C257" s="2"/>
      <c r="D257" s="2"/>
      <c r="E257" s="2"/>
      <c r="F257" s="2"/>
      <c r="G257" s="35"/>
      <c r="H257" s="36"/>
    </row>
    <row r="258" spans="2:12" ht="14.25" customHeight="1" x14ac:dyDescent="0.25">
      <c r="B258" s="90" t="s">
        <v>166</v>
      </c>
      <c r="C258" s="90"/>
      <c r="D258" s="90"/>
      <c r="E258" s="90"/>
      <c r="F258" s="90"/>
      <c r="G258" s="90"/>
      <c r="H258" s="90"/>
      <c r="I258" s="90"/>
      <c r="J258" s="90"/>
      <c r="K258" s="90"/>
      <c r="L258" s="90"/>
    </row>
    <row r="259" spans="2:12" ht="14.25" customHeight="1" x14ac:dyDescent="0.25">
      <c r="B259" s="2"/>
      <c r="C259" s="2"/>
      <c r="D259" s="2"/>
      <c r="E259" s="2"/>
      <c r="F259" s="2"/>
      <c r="G259" s="35"/>
      <c r="H259" s="36"/>
    </row>
    <row r="260" spans="2:12" ht="20.25" customHeight="1" x14ac:dyDescent="0.25">
      <c r="B260" s="72" t="s">
        <v>83</v>
      </c>
      <c r="C260" s="73"/>
      <c r="D260" s="73"/>
      <c r="E260" s="73"/>
      <c r="F260" s="73"/>
      <c r="G260" s="73"/>
      <c r="H260" s="73"/>
      <c r="I260" s="74"/>
      <c r="J260" s="108">
        <v>2022</v>
      </c>
      <c r="K260" s="108"/>
      <c r="L260" s="108"/>
    </row>
    <row r="261" spans="2:12" ht="20.25" customHeight="1" x14ac:dyDescent="0.25">
      <c r="B261" s="94" t="s">
        <v>100</v>
      </c>
      <c r="C261" s="94"/>
      <c r="D261" s="94"/>
      <c r="E261" s="94"/>
      <c r="F261" s="94"/>
      <c r="G261" s="94"/>
      <c r="H261" s="94"/>
      <c r="I261" s="94"/>
      <c r="J261" s="96">
        <v>0</v>
      </c>
      <c r="K261" s="97"/>
      <c r="L261" s="97"/>
    </row>
    <row r="262" spans="2:12" ht="20.25" customHeight="1" x14ac:dyDescent="0.25">
      <c r="B262" s="94" t="s">
        <v>101</v>
      </c>
      <c r="C262" s="94"/>
      <c r="D262" s="94"/>
      <c r="E262" s="94"/>
      <c r="F262" s="94"/>
      <c r="G262" s="94"/>
      <c r="H262" s="94"/>
      <c r="I262" s="94"/>
      <c r="J262" s="96">
        <v>0</v>
      </c>
      <c r="K262" s="97"/>
      <c r="L262" s="97"/>
    </row>
    <row r="263" spans="2:12" ht="20.25" customHeight="1" x14ac:dyDescent="0.25">
      <c r="B263" s="75" t="s">
        <v>102</v>
      </c>
      <c r="C263" s="76"/>
      <c r="D263" s="76"/>
      <c r="E263" s="76"/>
      <c r="F263" s="76"/>
      <c r="G263" s="76"/>
      <c r="H263" s="76"/>
      <c r="I263" s="80"/>
      <c r="J263" s="91">
        <v>0</v>
      </c>
      <c r="K263" s="92"/>
      <c r="L263" s="93"/>
    </row>
    <row r="264" spans="2:12" ht="20.25" customHeight="1" x14ac:dyDescent="0.25">
      <c r="B264" s="75" t="s">
        <v>103</v>
      </c>
      <c r="C264" s="76"/>
      <c r="D264" s="76"/>
      <c r="E264" s="76"/>
      <c r="F264" s="76"/>
      <c r="G264" s="76"/>
      <c r="H264" s="76"/>
      <c r="I264" s="80"/>
      <c r="J264" s="91">
        <v>0</v>
      </c>
      <c r="K264" s="92"/>
      <c r="L264" s="93"/>
    </row>
    <row r="265" spans="2:12" ht="20.25" customHeight="1" x14ac:dyDescent="0.25">
      <c r="B265" s="75" t="s">
        <v>104</v>
      </c>
      <c r="C265" s="76"/>
      <c r="D265" s="76"/>
      <c r="E265" s="76"/>
      <c r="F265" s="76"/>
      <c r="G265" s="76"/>
      <c r="H265" s="76"/>
      <c r="I265" s="80"/>
      <c r="J265" s="91">
        <v>0</v>
      </c>
      <c r="K265" s="92"/>
      <c r="L265" s="93"/>
    </row>
    <row r="266" spans="2:12" ht="20.25" customHeight="1" x14ac:dyDescent="0.25">
      <c r="B266" s="75" t="s">
        <v>105</v>
      </c>
      <c r="C266" s="76"/>
      <c r="D266" s="76"/>
      <c r="E266" s="76"/>
      <c r="F266" s="76"/>
      <c r="G266" s="76"/>
      <c r="H266" s="76"/>
      <c r="I266" s="80"/>
      <c r="J266" s="91">
        <v>0</v>
      </c>
      <c r="K266" s="92"/>
      <c r="L266" s="93"/>
    </row>
    <row r="267" spans="2:12" ht="20.25" customHeight="1" x14ac:dyDescent="0.25">
      <c r="B267" s="126" t="s">
        <v>106</v>
      </c>
      <c r="C267" s="127"/>
      <c r="D267" s="127"/>
      <c r="E267" s="127"/>
      <c r="F267" s="127"/>
      <c r="G267" s="127"/>
      <c r="H267" s="127"/>
      <c r="I267" s="128"/>
      <c r="J267" s="106">
        <f>SUM(J261:L266)</f>
        <v>0</v>
      </c>
      <c r="K267" s="107"/>
      <c r="L267" s="107"/>
    </row>
    <row r="268" spans="2:12" ht="14.25" customHeight="1" x14ac:dyDescent="0.25">
      <c r="B268" s="2"/>
      <c r="C268" s="2"/>
      <c r="D268" s="2"/>
      <c r="E268" s="2"/>
      <c r="F268" s="2"/>
      <c r="G268" s="35"/>
      <c r="H268" s="36"/>
    </row>
    <row r="269" spans="2:12" ht="14.25" customHeight="1" x14ac:dyDescent="0.25">
      <c r="B269" s="2"/>
      <c r="C269" s="2"/>
      <c r="D269" s="2"/>
      <c r="E269" s="2"/>
      <c r="F269" s="2"/>
      <c r="G269" s="35"/>
      <c r="H269" s="36"/>
    </row>
    <row r="270" spans="2:12" ht="18" x14ac:dyDescent="0.25">
      <c r="B270" s="98" t="s">
        <v>99</v>
      </c>
      <c r="C270" s="98"/>
      <c r="D270" s="98"/>
      <c r="E270" s="98"/>
      <c r="F270" s="98"/>
      <c r="G270" s="98"/>
      <c r="H270" s="98"/>
      <c r="I270" s="98"/>
      <c r="J270" s="98"/>
      <c r="K270" s="98"/>
      <c r="L270" s="98"/>
    </row>
    <row r="271" spans="2:12" x14ac:dyDescent="0.25">
      <c r="B271" s="37" t="s">
        <v>117</v>
      </c>
    </row>
    <row r="272" spans="2:12" x14ac:dyDescent="0.25">
      <c r="B272" s="37"/>
    </row>
    <row r="273" spans="2:12" ht="60" customHeight="1" x14ac:dyDescent="0.25">
      <c r="B273" s="87" t="s">
        <v>116</v>
      </c>
      <c r="C273" s="87"/>
      <c r="D273" s="87"/>
      <c r="E273" s="87"/>
      <c r="F273" s="87"/>
      <c r="G273" s="87"/>
      <c r="H273" s="87"/>
      <c r="I273" s="87"/>
      <c r="J273" s="87"/>
      <c r="K273" s="87"/>
      <c r="L273" s="87"/>
    </row>
    <row r="274" spans="2:12" ht="22.5" customHeight="1" x14ac:dyDescent="0.25"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</row>
    <row r="275" spans="2:12" ht="18" customHeight="1" x14ac:dyDescent="0.25">
      <c r="B275" s="37" t="s">
        <v>118</v>
      </c>
    </row>
    <row r="276" spans="2:12" ht="18" customHeight="1" x14ac:dyDescent="0.25">
      <c r="B276" s="37"/>
    </row>
    <row r="277" spans="2:12" ht="46.15" customHeight="1" x14ac:dyDescent="0.25">
      <c r="B277" s="124" t="s">
        <v>119</v>
      </c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</row>
    <row r="278" spans="2:12" ht="20.25" customHeight="1" x14ac:dyDescent="0.25"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</row>
    <row r="279" spans="2:12" ht="23.25" customHeight="1" x14ac:dyDescent="0.25">
      <c r="B279" s="37" t="s">
        <v>120</v>
      </c>
    </row>
    <row r="280" spans="2:12" ht="23.25" customHeight="1" x14ac:dyDescent="0.25">
      <c r="B280" s="37" t="s">
        <v>121</v>
      </c>
    </row>
    <row r="281" spans="2:12" ht="18" customHeight="1" x14ac:dyDescent="0.25">
      <c r="B281" s="87" t="s">
        <v>122</v>
      </c>
      <c r="C281" s="87"/>
      <c r="D281" s="87"/>
      <c r="E281" s="87"/>
      <c r="F281" s="87"/>
      <c r="G281" s="87"/>
      <c r="H281" s="87"/>
    </row>
    <row r="282" spans="2:12" ht="18" customHeight="1" x14ac:dyDescent="0.25">
      <c r="B282" s="87" t="s">
        <v>123</v>
      </c>
      <c r="C282" s="87"/>
      <c r="D282" s="87"/>
      <c r="E282" s="87"/>
      <c r="F282" s="87"/>
      <c r="G282" s="87"/>
      <c r="H282" s="87"/>
    </row>
    <row r="283" spans="2:12" ht="18" customHeight="1" x14ac:dyDescent="0.25">
      <c r="B283" s="86" t="s">
        <v>124</v>
      </c>
      <c r="C283" s="86"/>
      <c r="D283" s="86"/>
      <c r="E283" s="86"/>
      <c r="F283" s="86"/>
      <c r="G283" s="86"/>
      <c r="H283" s="86"/>
    </row>
    <row r="284" spans="2:12" ht="18" customHeight="1" x14ac:dyDescent="0.25">
      <c r="B284" s="86" t="s">
        <v>125</v>
      </c>
      <c r="C284" s="86"/>
      <c r="D284" s="86"/>
      <c r="E284" s="86"/>
      <c r="F284" s="86"/>
      <c r="G284" s="86"/>
      <c r="H284" s="86"/>
    </row>
    <row r="285" spans="2:12" ht="18" customHeight="1" x14ac:dyDescent="0.25">
      <c r="B285" s="86" t="s">
        <v>126</v>
      </c>
      <c r="C285" s="86"/>
      <c r="D285" s="86"/>
      <c r="E285" s="86"/>
      <c r="F285" s="86"/>
      <c r="G285" s="86"/>
      <c r="H285" s="86"/>
    </row>
    <row r="286" spans="2:12" ht="18" customHeight="1" x14ac:dyDescent="0.25">
      <c r="B286" s="39" t="s">
        <v>127</v>
      </c>
    </row>
    <row r="287" spans="2:12" ht="18" customHeight="1" x14ac:dyDescent="0.25">
      <c r="B287" s="88" t="s">
        <v>128</v>
      </c>
      <c r="C287" s="88"/>
      <c r="D287" s="88"/>
      <c r="E287" s="88"/>
      <c r="F287" s="88"/>
      <c r="G287" s="88"/>
      <c r="H287" s="88"/>
    </row>
    <row r="288" spans="2:12" ht="18" customHeight="1" x14ac:dyDescent="0.25">
      <c r="B288" s="88" t="s">
        <v>129</v>
      </c>
      <c r="C288" s="88"/>
      <c r="D288" s="88"/>
      <c r="E288" s="88"/>
      <c r="F288" s="88"/>
      <c r="G288" s="88"/>
      <c r="H288" s="88"/>
    </row>
    <row r="289" spans="2:12" ht="37.15" customHeight="1" x14ac:dyDescent="0.25">
      <c r="B289" s="124" t="s">
        <v>130</v>
      </c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</row>
    <row r="290" spans="2:12" ht="42" customHeight="1" x14ac:dyDescent="0.25">
      <c r="B290" s="38" t="s">
        <v>13</v>
      </c>
      <c r="C290" s="85" t="s">
        <v>131</v>
      </c>
      <c r="D290" s="85"/>
      <c r="E290" s="85"/>
      <c r="F290" s="85"/>
      <c r="G290" s="85"/>
      <c r="H290" s="85"/>
    </row>
    <row r="291" spans="2:12" ht="24" customHeight="1" x14ac:dyDescent="0.25">
      <c r="B291" s="38"/>
      <c r="C291" s="62"/>
      <c r="D291" s="62"/>
      <c r="E291" s="62"/>
      <c r="F291" s="62"/>
      <c r="G291" s="62"/>
      <c r="H291" s="62"/>
    </row>
    <row r="292" spans="2:12" ht="18" customHeight="1" x14ac:dyDescent="0.25">
      <c r="B292" s="37" t="s">
        <v>132</v>
      </c>
    </row>
    <row r="293" spans="2:12" ht="18" customHeight="1" x14ac:dyDescent="0.25">
      <c r="B293" s="37"/>
    </row>
    <row r="294" spans="2:12" ht="18" customHeight="1" x14ac:dyDescent="0.25">
      <c r="B294" s="86" t="s">
        <v>133</v>
      </c>
      <c r="C294" s="86"/>
      <c r="D294" s="86"/>
      <c r="E294" s="86"/>
      <c r="F294" s="86"/>
      <c r="G294" s="86"/>
      <c r="H294" s="86"/>
    </row>
    <row r="295" spans="2:12" ht="33.75" customHeight="1" x14ac:dyDescent="0.25">
      <c r="B295" s="87" t="s">
        <v>134</v>
      </c>
      <c r="C295" s="87"/>
      <c r="D295" s="87"/>
      <c r="E295" s="87"/>
      <c r="F295" s="87"/>
      <c r="G295" s="87"/>
      <c r="H295" s="87"/>
      <c r="I295" s="87"/>
    </row>
    <row r="296" spans="2:12" ht="42.6" customHeight="1" x14ac:dyDescent="0.25">
      <c r="B296" s="87" t="s">
        <v>135</v>
      </c>
      <c r="C296" s="87"/>
      <c r="D296" s="87"/>
      <c r="E296" s="87"/>
      <c r="F296" s="87"/>
      <c r="G296" s="87"/>
      <c r="H296" s="87"/>
      <c r="I296" s="87"/>
      <c r="J296" s="87"/>
      <c r="K296" s="87"/>
      <c r="L296" s="87"/>
    </row>
    <row r="297" spans="2:12" ht="32.450000000000003" customHeight="1" x14ac:dyDescent="0.25">
      <c r="B297" s="87" t="s">
        <v>136</v>
      </c>
      <c r="C297" s="87"/>
      <c r="D297" s="87"/>
      <c r="E297" s="87"/>
      <c r="F297" s="87"/>
      <c r="G297" s="87"/>
      <c r="H297" s="87"/>
      <c r="I297" s="87"/>
      <c r="J297" s="87"/>
      <c r="K297" s="87"/>
      <c r="L297" s="87"/>
    </row>
    <row r="298" spans="2:12" ht="41.25" customHeight="1" x14ac:dyDescent="0.25">
      <c r="B298" s="87" t="s">
        <v>137</v>
      </c>
      <c r="C298" s="87"/>
      <c r="D298" s="87"/>
      <c r="E298" s="87"/>
      <c r="F298" s="87"/>
      <c r="G298" s="87"/>
      <c r="H298" s="87"/>
      <c r="I298" s="87"/>
      <c r="J298" s="87"/>
      <c r="K298" s="87"/>
      <c r="L298" s="87"/>
    </row>
    <row r="299" spans="2:12" ht="18" customHeight="1" x14ac:dyDescent="0.25">
      <c r="B299" s="86" t="s">
        <v>138</v>
      </c>
      <c r="C299" s="86"/>
      <c r="D299" s="86"/>
      <c r="E299" s="86"/>
      <c r="F299" s="86"/>
      <c r="G299" s="86"/>
      <c r="H299" s="86"/>
    </row>
    <row r="300" spans="2:12" ht="18" customHeight="1" x14ac:dyDescent="0.25">
      <c r="B300" s="39" t="s">
        <v>139</v>
      </c>
    </row>
    <row r="301" spans="2:12" ht="18" customHeight="1" x14ac:dyDescent="0.25">
      <c r="B301" s="63"/>
    </row>
    <row r="302" spans="2:12" ht="18" customHeight="1" x14ac:dyDescent="0.25">
      <c r="B302" s="87" t="s">
        <v>140</v>
      </c>
      <c r="C302" s="86"/>
      <c r="D302" s="86"/>
      <c r="E302" s="86"/>
      <c r="F302" s="86"/>
      <c r="G302" s="86"/>
      <c r="H302" s="86"/>
    </row>
    <row r="303" spans="2:12" ht="18" customHeight="1" x14ac:dyDescent="0.25">
      <c r="B303" s="67" t="s">
        <v>141</v>
      </c>
      <c r="C303" s="1" t="s">
        <v>152</v>
      </c>
      <c r="E303" s="39"/>
      <c r="F303" s="39"/>
      <c r="G303" s="39"/>
      <c r="H303" s="39"/>
    </row>
    <row r="304" spans="2:12" ht="18" customHeight="1" x14ac:dyDescent="0.25">
      <c r="B304" s="67" t="s">
        <v>142</v>
      </c>
      <c r="C304" s="1" t="s">
        <v>153</v>
      </c>
      <c r="E304" s="39"/>
      <c r="F304" s="39"/>
      <c r="G304" s="39"/>
      <c r="H304" s="39"/>
    </row>
    <row r="305" spans="2:8" ht="18" customHeight="1" x14ac:dyDescent="0.25">
      <c r="B305" s="67" t="s">
        <v>143</v>
      </c>
      <c r="C305" s="1" t="s">
        <v>154</v>
      </c>
      <c r="D305" s="67"/>
      <c r="E305" s="67"/>
      <c r="F305" s="67"/>
      <c r="G305" s="67"/>
      <c r="H305" s="67"/>
    </row>
    <row r="306" spans="2:8" ht="18" customHeight="1" x14ac:dyDescent="0.25">
      <c r="B306" s="68" t="s">
        <v>144</v>
      </c>
      <c r="C306" s="1" t="s">
        <v>155</v>
      </c>
      <c r="D306" s="67"/>
      <c r="E306" s="67"/>
      <c r="F306" s="67"/>
      <c r="G306" s="67"/>
      <c r="H306" s="67"/>
    </row>
    <row r="307" spans="2:8" ht="18" customHeight="1" x14ac:dyDescent="0.25">
      <c r="B307" s="68" t="s">
        <v>145</v>
      </c>
      <c r="C307" s="1" t="s">
        <v>156</v>
      </c>
      <c r="D307" s="67"/>
      <c r="E307" s="67"/>
      <c r="F307" s="67"/>
      <c r="G307" s="67"/>
      <c r="H307" s="67"/>
    </row>
    <row r="308" spans="2:8" ht="18" customHeight="1" x14ac:dyDescent="0.25">
      <c r="B308" s="68" t="s">
        <v>146</v>
      </c>
      <c r="C308" s="1" t="s">
        <v>157</v>
      </c>
      <c r="D308" s="67"/>
      <c r="E308" s="67"/>
      <c r="F308" s="67"/>
      <c r="G308" s="67"/>
      <c r="H308" s="67"/>
    </row>
    <row r="309" spans="2:8" ht="18" customHeight="1" x14ac:dyDescent="0.25">
      <c r="B309" s="68" t="s">
        <v>147</v>
      </c>
      <c r="C309" s="1" t="s">
        <v>158</v>
      </c>
      <c r="D309" s="67"/>
      <c r="E309" s="67"/>
      <c r="F309" s="67"/>
      <c r="G309" s="67"/>
      <c r="H309" s="67"/>
    </row>
    <row r="310" spans="2:8" ht="18" customHeight="1" x14ac:dyDescent="0.25">
      <c r="B310" s="68" t="s">
        <v>148</v>
      </c>
      <c r="C310" s="1" t="s">
        <v>159</v>
      </c>
      <c r="D310" s="67"/>
      <c r="E310" s="67"/>
      <c r="F310" s="67"/>
      <c r="G310" s="67"/>
      <c r="H310" s="67"/>
    </row>
    <row r="311" spans="2:8" ht="18" customHeight="1" x14ac:dyDescent="0.25">
      <c r="B311" s="68" t="s">
        <v>149</v>
      </c>
      <c r="C311" s="1" t="s">
        <v>160</v>
      </c>
      <c r="D311" s="67"/>
      <c r="E311" s="67"/>
      <c r="F311" s="67"/>
      <c r="G311" s="67"/>
      <c r="H311" s="67"/>
    </row>
    <row r="312" spans="2:8" ht="18" customHeight="1" x14ac:dyDescent="0.25">
      <c r="B312" s="68" t="s">
        <v>150</v>
      </c>
      <c r="C312" s="1" t="s">
        <v>162</v>
      </c>
      <c r="D312" s="67"/>
      <c r="E312" s="67"/>
      <c r="F312" s="67"/>
      <c r="G312" s="67"/>
      <c r="H312" s="67"/>
    </row>
    <row r="313" spans="2:8" ht="18" customHeight="1" x14ac:dyDescent="0.25">
      <c r="B313" s="68" t="s">
        <v>151</v>
      </c>
      <c r="C313" s="1" t="s">
        <v>161</v>
      </c>
      <c r="D313" s="67"/>
      <c r="E313" s="67"/>
      <c r="F313" s="67"/>
      <c r="G313" s="67"/>
      <c r="H313" s="67"/>
    </row>
    <row r="314" spans="2:8" ht="18" customHeight="1" x14ac:dyDescent="0.25">
      <c r="B314" s="40"/>
      <c r="D314" s="40"/>
      <c r="E314" s="40"/>
      <c r="F314" s="40"/>
      <c r="G314" s="40"/>
      <c r="H314" s="40"/>
    </row>
    <row r="315" spans="2:8" ht="18" customHeight="1" x14ac:dyDescent="0.25">
      <c r="B315" s="40"/>
      <c r="C315" s="40"/>
      <c r="D315" s="40"/>
      <c r="E315" s="40"/>
      <c r="F315" s="40"/>
      <c r="G315" s="40"/>
      <c r="H315" s="40"/>
    </row>
    <row r="323" spans="2:12" ht="29.25" customHeight="1" x14ac:dyDescent="0.25"/>
    <row r="324" spans="2:12" x14ac:dyDescent="0.25">
      <c r="B324" s="84" t="s">
        <v>163</v>
      </c>
      <c r="C324" s="84"/>
      <c r="D324" s="84"/>
      <c r="E324" s="84"/>
      <c r="F324" s="84"/>
      <c r="G324" s="84"/>
      <c r="H324" s="84"/>
      <c r="I324" s="84"/>
      <c r="J324" s="84"/>
      <c r="K324" s="84"/>
      <c r="L324" s="84"/>
    </row>
    <row r="325" spans="2:12" x14ac:dyDescent="0.25"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</row>
    <row r="326" spans="2:12" x14ac:dyDescent="0.25"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</row>
    <row r="327" spans="2:12" x14ac:dyDescent="0.25"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</row>
    <row r="328" spans="2:12" x14ac:dyDescent="0.25"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</row>
  </sheetData>
  <mergeCells count="263">
    <mergeCell ref="J250:L250"/>
    <mergeCell ref="B245:I245"/>
    <mergeCell ref="B246:I246"/>
    <mergeCell ref="B247:I247"/>
    <mergeCell ref="B248:I248"/>
    <mergeCell ref="B249:I249"/>
    <mergeCell ref="B250:I250"/>
    <mergeCell ref="J232:L232"/>
    <mergeCell ref="J233:L233"/>
    <mergeCell ref="J234:L234"/>
    <mergeCell ref="J235:L235"/>
    <mergeCell ref="J237:L237"/>
    <mergeCell ref="J236:L236"/>
    <mergeCell ref="J238:L238"/>
    <mergeCell ref="J239:L239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  <mergeCell ref="B220:I220"/>
    <mergeCell ref="J220:L220"/>
    <mergeCell ref="B221:I221"/>
    <mergeCell ref="J221:L221"/>
    <mergeCell ref="B222:I222"/>
    <mergeCell ref="J249:L249"/>
    <mergeCell ref="B236:I236"/>
    <mergeCell ref="B237:I237"/>
    <mergeCell ref="B238:I238"/>
    <mergeCell ref="B239:I239"/>
    <mergeCell ref="B240:I240"/>
    <mergeCell ref="B241:I241"/>
    <mergeCell ref="B242:I242"/>
    <mergeCell ref="B243:I243"/>
    <mergeCell ref="B244:I244"/>
    <mergeCell ref="B232:I232"/>
    <mergeCell ref="B233:I233"/>
    <mergeCell ref="B234:I234"/>
    <mergeCell ref="B235:I235"/>
    <mergeCell ref="B225:I225"/>
    <mergeCell ref="J225:L225"/>
    <mergeCell ref="B226:I226"/>
    <mergeCell ref="J226:L226"/>
    <mergeCell ref="B227:I227"/>
    <mergeCell ref="J227:L227"/>
    <mergeCell ref="B228:I228"/>
    <mergeCell ref="J228:L228"/>
    <mergeCell ref="B229:I229"/>
    <mergeCell ref="J229:L229"/>
    <mergeCell ref="B288:H288"/>
    <mergeCell ref="B203:I203"/>
    <mergeCell ref="J203:L203"/>
    <mergeCell ref="B204:I204"/>
    <mergeCell ref="J204:L204"/>
    <mergeCell ref="B205:I205"/>
    <mergeCell ref="J205:L205"/>
    <mergeCell ref="B206:I206"/>
    <mergeCell ref="J206:L206"/>
    <mergeCell ref="B207:I207"/>
    <mergeCell ref="J207:L207"/>
    <mergeCell ref="B208:I208"/>
    <mergeCell ref="J208:L208"/>
    <mergeCell ref="B209:I209"/>
    <mergeCell ref="J209:L209"/>
    <mergeCell ref="B219:I219"/>
    <mergeCell ref="J219:L219"/>
    <mergeCell ref="B263:I263"/>
    <mergeCell ref="J263:L263"/>
    <mergeCell ref="B264:I264"/>
    <mergeCell ref="J222:L222"/>
    <mergeCell ref="B223:I223"/>
    <mergeCell ref="J223:L223"/>
    <mergeCell ref="B224:I224"/>
    <mergeCell ref="B265:I265"/>
    <mergeCell ref="J265:L265"/>
    <mergeCell ref="B266:I266"/>
    <mergeCell ref="J266:L266"/>
    <mergeCell ref="B267:I267"/>
    <mergeCell ref="J267:L267"/>
    <mergeCell ref="B255:L255"/>
    <mergeCell ref="B258:L258"/>
    <mergeCell ref="B260:I260"/>
    <mergeCell ref="J260:L260"/>
    <mergeCell ref="B261:I261"/>
    <mergeCell ref="J261:L261"/>
    <mergeCell ref="B262:I262"/>
    <mergeCell ref="J262:L262"/>
    <mergeCell ref="B253:L253"/>
    <mergeCell ref="C164:F164"/>
    <mergeCell ref="B210:I210"/>
    <mergeCell ref="B211:I211"/>
    <mergeCell ref="B212:I212"/>
    <mergeCell ref="B213:I213"/>
    <mergeCell ref="B214:I214"/>
    <mergeCell ref="B215:I215"/>
    <mergeCell ref="J264:L264"/>
    <mergeCell ref="B201:L201"/>
    <mergeCell ref="B199:L199"/>
    <mergeCell ref="B170:L170"/>
    <mergeCell ref="J224:L224"/>
    <mergeCell ref="J210:L210"/>
    <mergeCell ref="J211:L211"/>
    <mergeCell ref="J212:L212"/>
    <mergeCell ref="J213:L213"/>
    <mergeCell ref="J214:L214"/>
    <mergeCell ref="J215:L215"/>
    <mergeCell ref="B230:I230"/>
    <mergeCell ref="J230:L230"/>
    <mergeCell ref="B231:I231"/>
    <mergeCell ref="J231:L231"/>
    <mergeCell ref="B217:L217"/>
    <mergeCell ref="B295:I295"/>
    <mergeCell ref="B186:L186"/>
    <mergeCell ref="B13:H13"/>
    <mergeCell ref="B148:L148"/>
    <mergeCell ref="B167:L168"/>
    <mergeCell ref="B273:L273"/>
    <mergeCell ref="B277:L277"/>
    <mergeCell ref="B289:L289"/>
    <mergeCell ref="I114:K114"/>
    <mergeCell ref="C115:H115"/>
    <mergeCell ref="I115:K115"/>
    <mergeCell ref="C111:H111"/>
    <mergeCell ref="I111:K111"/>
    <mergeCell ref="C113:H113"/>
    <mergeCell ref="I113:K113"/>
    <mergeCell ref="C109:H109"/>
    <mergeCell ref="I109:K109"/>
    <mergeCell ref="C110:H110"/>
    <mergeCell ref="B285:H285"/>
    <mergeCell ref="B284:H284"/>
    <mergeCell ref="B89:I89"/>
    <mergeCell ref="J89:L89"/>
    <mergeCell ref="C105:H105"/>
    <mergeCell ref="I105:K105"/>
    <mergeCell ref="B1:L2"/>
    <mergeCell ref="B4:L4"/>
    <mergeCell ref="B5:L5"/>
    <mergeCell ref="B7:L7"/>
    <mergeCell ref="B9:L9"/>
    <mergeCell ref="B132:E132"/>
    <mergeCell ref="F132:H132"/>
    <mergeCell ref="B133:E133"/>
    <mergeCell ref="F133:H133"/>
    <mergeCell ref="B130:E130"/>
    <mergeCell ref="F130:H130"/>
    <mergeCell ref="B131:E131"/>
    <mergeCell ref="F131:H131"/>
    <mergeCell ref="I116:K116"/>
    <mergeCell ref="C106:H106"/>
    <mergeCell ref="I106:K106"/>
    <mergeCell ref="I108:K108"/>
    <mergeCell ref="C108:H108"/>
    <mergeCell ref="I112:K112"/>
    <mergeCell ref="C112:H112"/>
    <mergeCell ref="C114:H114"/>
    <mergeCell ref="C107:H107"/>
    <mergeCell ref="I107:K107"/>
    <mergeCell ref="C102:H102"/>
    <mergeCell ref="C163:F163"/>
    <mergeCell ref="B137:L137"/>
    <mergeCell ref="B139:I139"/>
    <mergeCell ref="J139:L139"/>
    <mergeCell ref="B140:I140"/>
    <mergeCell ref="J140:L140"/>
    <mergeCell ref="B141:I141"/>
    <mergeCell ref="J141:L141"/>
    <mergeCell ref="B142:I142"/>
    <mergeCell ref="J142:L142"/>
    <mergeCell ref="B143:I143"/>
    <mergeCell ref="J143:L143"/>
    <mergeCell ref="B144:I144"/>
    <mergeCell ref="J144:L144"/>
    <mergeCell ref="B146:I146"/>
    <mergeCell ref="J146:L146"/>
    <mergeCell ref="B145:I145"/>
    <mergeCell ref="J145:L145"/>
    <mergeCell ref="B159:L159"/>
    <mergeCell ref="I66:K66"/>
    <mergeCell ref="I102:K102"/>
    <mergeCell ref="C103:H103"/>
    <mergeCell ref="I103:K103"/>
    <mergeCell ref="B95:I95"/>
    <mergeCell ref="J95:L95"/>
    <mergeCell ref="C101:H101"/>
    <mergeCell ref="I101:K101"/>
    <mergeCell ref="C162:F162"/>
    <mergeCell ref="I62:K62"/>
    <mergeCell ref="B270:L270"/>
    <mergeCell ref="B182:L183"/>
    <mergeCell ref="I59:K59"/>
    <mergeCell ref="B58:H58"/>
    <mergeCell ref="I58:K58"/>
    <mergeCell ref="B73:H73"/>
    <mergeCell ref="I73:K73"/>
    <mergeCell ref="B125:L127"/>
    <mergeCell ref="C116:H116"/>
    <mergeCell ref="I110:K110"/>
    <mergeCell ref="B60:H60"/>
    <mergeCell ref="I60:K60"/>
    <mergeCell ref="B63:H63"/>
    <mergeCell ref="I63:K63"/>
    <mergeCell ref="B64:H64"/>
    <mergeCell ref="I64:K64"/>
    <mergeCell ref="B65:H65"/>
    <mergeCell ref="I65:K65"/>
    <mergeCell ref="B66:H66"/>
    <mergeCell ref="B71:H71"/>
    <mergeCell ref="I71:K71"/>
    <mergeCell ref="B72:H72"/>
    <mergeCell ref="I72:K72"/>
    <mergeCell ref="B298:L298"/>
    <mergeCell ref="B55:H55"/>
    <mergeCell ref="J92:L92"/>
    <mergeCell ref="J94:L94"/>
    <mergeCell ref="B92:I92"/>
    <mergeCell ref="B94:I94"/>
    <mergeCell ref="B93:I93"/>
    <mergeCell ref="J93:L93"/>
    <mergeCell ref="C104:H104"/>
    <mergeCell ref="I104:K104"/>
    <mergeCell ref="B77:L78"/>
    <mergeCell ref="B90:I90"/>
    <mergeCell ref="J90:L90"/>
    <mergeCell ref="B91:I91"/>
    <mergeCell ref="J91:L91"/>
    <mergeCell ref="B59:H59"/>
    <mergeCell ref="I55:K55"/>
    <mergeCell ref="B56:H56"/>
    <mergeCell ref="I56:K56"/>
    <mergeCell ref="B57:H57"/>
    <mergeCell ref="I57:K57"/>
    <mergeCell ref="B61:H61"/>
    <mergeCell ref="I61:K61"/>
    <mergeCell ref="B62:H62"/>
    <mergeCell ref="B67:H67"/>
    <mergeCell ref="I67:K67"/>
    <mergeCell ref="B68:H68"/>
    <mergeCell ref="I68:K68"/>
    <mergeCell ref="B69:H69"/>
    <mergeCell ref="I69:K69"/>
    <mergeCell ref="B70:H70"/>
    <mergeCell ref="I70:K70"/>
    <mergeCell ref="B324:L328"/>
    <mergeCell ref="C290:H290"/>
    <mergeCell ref="B299:H299"/>
    <mergeCell ref="B281:H281"/>
    <mergeCell ref="B282:H282"/>
    <mergeCell ref="B283:H283"/>
    <mergeCell ref="B287:H287"/>
    <mergeCell ref="B192:F192"/>
    <mergeCell ref="B193:F193"/>
    <mergeCell ref="B194:F194"/>
    <mergeCell ref="B195:F195"/>
    <mergeCell ref="B196:F196"/>
    <mergeCell ref="B302:H302"/>
    <mergeCell ref="B294:H294"/>
    <mergeCell ref="B296:L296"/>
    <mergeCell ref="B297:L297"/>
  </mergeCells>
  <pageMargins left="0.70866141732283472" right="0.70866141732283472" top="0.59055118110236227" bottom="0.74803149606299213" header="0.31496062992125984" footer="0.31496062992125984"/>
  <pageSetup scale="49" orientation="portrait" verticalDpi="360" r:id="rId1"/>
  <rowBreaks count="4" manualBreakCount="4">
    <brk id="75" max="16383" man="1"/>
    <brk id="121" max="16383" man="1"/>
    <brk id="197" max="16383" man="1"/>
    <brk id="2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</vt:lpstr>
    </vt:vector>
  </TitlesOfParts>
  <Company>Presidencia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SAACG - Tesoreria</cp:lastModifiedBy>
  <cp:lastPrinted>2023-02-09T17:25:28Z</cp:lastPrinted>
  <dcterms:created xsi:type="dcterms:W3CDTF">2012-07-11T18:59:53Z</dcterms:created>
  <dcterms:modified xsi:type="dcterms:W3CDTF">2023-04-19T20:57:42Z</dcterms:modified>
</cp:coreProperties>
</file>